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cuments Asso\LANA\2022\BUDGET\"/>
    </mc:Choice>
  </mc:AlternateContent>
  <bookViews>
    <workbookView xWindow="-120" yWindow="-120" windowWidth="24240" windowHeight="13140" firstSheet="86" activeTab="93"/>
  </bookViews>
  <sheets>
    <sheet name="DEB" sheetId="2" r:id="rId1"/>
    <sheet name="DEB1" sheetId="3" r:id="rId2"/>
    <sheet name="1 COMPET Hiver" sheetId="55" r:id="rId3"/>
    <sheet name="1 COMPET Eté" sheetId="144" r:id="rId4"/>
    <sheet name="1 COMPET INTER CLUBS" sheetId="56" r:id="rId5"/>
    <sheet name="1 COMPETITION MASTERS" sheetId="137" r:id="rId6"/>
    <sheet name="1 Marche" sheetId="117" r:id="rId7"/>
    <sheet name="1 Cross" sheetId="132" r:id="rId8"/>
    <sheet name="1 MEETING" sheetId="53" r:id="rId9"/>
    <sheet name="1 FCT" sheetId="138" r:id="rId10"/>
    <sheet name="FIN1" sheetId="59" r:id="rId11"/>
    <sheet name="CUMUL 1" sheetId="60" r:id="rId12"/>
    <sheet name="DEB2" sheetId="61" r:id="rId13"/>
    <sheet name="2 A POLE Stage" sheetId="133" r:id="rId14"/>
    <sheet name="2 A POLE Entrainement" sheetId="65" r:id="rId15"/>
    <sheet name="2 A POLE Suivis" sheetId="66" r:id="rId16"/>
    <sheet name="2 A POLE Equipement" sheetId="67" r:id="rId17"/>
    <sheet name="2 A Aide performance" sheetId="131" r:id="rId18"/>
    <sheet name="2 A FCT" sheetId="140" r:id="rId19"/>
    <sheet name="2 B Stages" sheetId="8" r:id="rId20"/>
    <sheet name="2 B CHPT FRANCE" sheetId="149" r:id="rId21"/>
    <sheet name="2 C Selection" sheetId="145" r:id="rId22"/>
    <sheet name="2 E ETR" sheetId="10" r:id="rId23"/>
    <sheet name="FIN2" sheetId="62" r:id="rId24"/>
    <sheet name="CUMUL 2" sheetId="64" r:id="rId25"/>
    <sheet name="DEB3" sheetId="68" r:id="rId26"/>
    <sheet name="3 Pass Athlé" sheetId="17" r:id="rId27"/>
    <sheet name="3 Stage JEUNES" sheetId="71" r:id="rId28"/>
    <sheet name="3 Sélections Athlé 2028" sheetId="72" r:id="rId29"/>
    <sheet name="3 ETR Jeunes" sheetId="108" r:id="rId30"/>
    <sheet name="FIN3" sheetId="69" r:id="rId31"/>
    <sheet name="CUMUL 3" sheetId="70" r:id="rId32"/>
    <sheet name="DEB4" sheetId="73" r:id="rId33"/>
    <sheet name="4A Courses HS" sheetId="18" r:id="rId34"/>
    <sheet name="4A Selection" sheetId="107" r:id="rId35"/>
    <sheet name="4B Autres" sheetId="23" r:id="rId36"/>
    <sheet name="4 FCT" sheetId="139" r:id="rId37"/>
    <sheet name="FIN4" sheetId="74" r:id="rId38"/>
    <sheet name="CUMUL 4" sheetId="75" r:id="rId39"/>
    <sheet name="DEB5" sheetId="77" r:id="rId40"/>
    <sheet name="5 Dev AFS" sheetId="146" r:id="rId41"/>
    <sheet name="5 ATHLE SANTE MNTP" sheetId="19" r:id="rId42"/>
    <sheet name="5 ATHLE SANTE Tous en forme" sheetId="128" r:id="rId43"/>
    <sheet name="5 Lycée" sheetId="147" r:id="rId44"/>
    <sheet name="5 ETR" sheetId="141" r:id="rId45"/>
    <sheet name="FIN5" sheetId="78" r:id="rId46"/>
    <sheet name="CUMUL 5" sheetId="79" r:id="rId47"/>
    <sheet name="DEB6" sheetId="76" r:id="rId48"/>
    <sheet name="6A FORMATIONS DIRIGEANTS" sheetId="134" r:id="rId49"/>
    <sheet name="6B FORMATIONS Offiiels" sheetId="135" r:id="rId50"/>
    <sheet name="6C FORMATIONS Entraineurs" sheetId="27" r:id="rId51"/>
    <sheet name="6D FORMATIONS Salariés" sheetId="91" r:id="rId52"/>
    <sheet name="FIN6" sheetId="80" r:id="rId53"/>
    <sheet name="CUMUL 6" sheetId="81" r:id="rId54"/>
    <sheet name="DEB7" sheetId="82" r:id="rId55"/>
    <sheet name="7A Relations CDA" sheetId="14" r:id="rId56"/>
    <sheet name="7A Relations Autres" sheetId="92" r:id="rId57"/>
    <sheet name="7A Anim plage" sheetId="142" r:id="rId58"/>
    <sheet name="7A Soirée athlé" sheetId="126" r:id="rId59"/>
    <sheet name="7B Internet" sheetId="94" r:id="rId60"/>
    <sheet name="7 B LICENCES" sheetId="13" r:id="rId61"/>
    <sheet name="FIN7" sheetId="83" r:id="rId62"/>
    <sheet name="CUMUL 7" sheetId="84" r:id="rId63"/>
    <sheet name="DEB8" sheetId="85" r:id="rId64"/>
    <sheet name="8A AG LANA" sheetId="28" r:id="rId65"/>
    <sheet name="8A AG FFA" sheetId="101" r:id="rId66"/>
    <sheet name="8A Com Dir" sheetId="29" r:id="rId67"/>
    <sheet name="8A Bur Exe" sheetId="16" r:id="rId68"/>
    <sheet name="8 A COT" sheetId="143" r:id="rId69"/>
    <sheet name="8 A CSO" sheetId="58" r:id="rId70"/>
    <sheet name="8A HT NIV" sheetId="103" r:id="rId71"/>
    <sheet name="8A Marche" sheetId="100" r:id="rId72"/>
    <sheet name="8A CSE" sheetId="102" r:id="rId73"/>
    <sheet name="8A RUNNING" sheetId="116" r:id="rId74"/>
    <sheet name="8 A HANDISPORTS" sheetId="21" r:id="rId75"/>
    <sheet name="8A Communication" sheetId="99" r:id="rId76"/>
    <sheet name="8 A MASTERS" sheetId="54" r:id="rId77"/>
    <sheet name="8A Médical" sheetId="150" r:id="rId78"/>
    <sheet name="8A Formations" sheetId="30" r:id="rId79"/>
    <sheet name="Médailles" sheetId="130" r:id="rId80"/>
    <sheet name="FIN8" sheetId="86" r:id="rId81"/>
    <sheet name="CUMUL 8" sheetId="87" r:id="rId82"/>
    <sheet name="DEB9" sheetId="88" r:id="rId83"/>
    <sheet name="9A Affranchissement" sheetId="33" r:id="rId84"/>
    <sheet name="9A Honoraires" sheetId="95" r:id="rId85"/>
    <sheet name="9B Fournitures Location" sheetId="96" r:id="rId86"/>
    <sheet name="9B Impôts" sheetId="11" r:id="rId87"/>
    <sheet name="9B Amortissement" sheetId="97" r:id="rId88"/>
    <sheet name="9C Fonctionnement" sheetId="98" r:id="rId89"/>
    <sheet name="FIN9" sheetId="89" r:id="rId90"/>
    <sheet name="CUMUL 9" sheetId="90" r:id="rId91"/>
    <sheet name="FIN" sheetId="4" r:id="rId92"/>
    <sheet name="SALAIRES" sheetId="106" r:id="rId93"/>
    <sheet name="CUMUL ACTIONS" sheetId="5" r:id="rId94"/>
  </sheets>
  <definedNames>
    <definedName name="_xlnm.Print_Area" localSheetId="93">'CUMUL ACTIONS'!$A$4:$C$12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6" i="150" l="1"/>
  <c r="E46" i="150"/>
  <c r="F45" i="150"/>
  <c r="E45" i="150"/>
  <c r="F44" i="150"/>
  <c r="E44" i="150"/>
  <c r="E42" i="150" s="1"/>
  <c r="F43" i="150"/>
  <c r="E43" i="150"/>
  <c r="F42" i="150"/>
  <c r="C42" i="150"/>
  <c r="B42" i="150"/>
  <c r="F36" i="150"/>
  <c r="E36" i="150"/>
  <c r="C36" i="150"/>
  <c r="B36" i="150"/>
  <c r="F32" i="150"/>
  <c r="E32" i="150"/>
  <c r="C32" i="150"/>
  <c r="B32" i="150"/>
  <c r="C28" i="150"/>
  <c r="B28" i="150"/>
  <c r="C19" i="150"/>
  <c r="B19" i="150"/>
  <c r="F13" i="150"/>
  <c r="E13" i="150"/>
  <c r="C13" i="150"/>
  <c r="B13" i="150"/>
  <c r="F6" i="150"/>
  <c r="E6" i="150"/>
  <c r="E5" i="150" s="1"/>
  <c r="E41" i="150" s="1"/>
  <c r="E47" i="150" s="1"/>
  <c r="C6" i="150"/>
  <c r="B6" i="150"/>
  <c r="F5" i="150"/>
  <c r="F41" i="150" s="1"/>
  <c r="F47" i="150" s="1"/>
  <c r="C5" i="150"/>
  <c r="C41" i="150" s="1"/>
  <c r="B22" i="72"/>
  <c r="B20" i="72"/>
  <c r="B22" i="71"/>
  <c r="B20" i="71"/>
  <c r="B22" i="66"/>
  <c r="B5" i="150" l="1"/>
  <c r="B41" i="150" s="1"/>
  <c r="B47" i="150" s="1"/>
  <c r="F49" i="150"/>
  <c r="C47" i="150"/>
  <c r="B26" i="98"/>
  <c r="B7" i="98"/>
  <c r="B40" i="97"/>
  <c r="B25" i="11"/>
  <c r="B15" i="96"/>
  <c r="B22" i="29"/>
  <c r="E30" i="101"/>
  <c r="B22" i="28"/>
  <c r="B22" i="92"/>
  <c r="E33" i="13"/>
  <c r="B7" i="94"/>
  <c r="B24" i="94"/>
  <c r="E49" i="150" l="1"/>
  <c r="B20" i="95"/>
  <c r="E39" i="106"/>
  <c r="B35" i="106"/>
  <c r="B34" i="106"/>
  <c r="B33" i="106"/>
  <c r="B14" i="126"/>
  <c r="F46" i="149" l="1"/>
  <c r="E46" i="149"/>
  <c r="F45" i="149"/>
  <c r="E45" i="149"/>
  <c r="F44" i="149"/>
  <c r="E44" i="149"/>
  <c r="F43" i="149"/>
  <c r="F42" i="149" s="1"/>
  <c r="E43" i="149"/>
  <c r="E42" i="149" s="1"/>
  <c r="C42" i="149"/>
  <c r="B42" i="149"/>
  <c r="F36" i="149"/>
  <c r="E36" i="149"/>
  <c r="C36" i="149"/>
  <c r="B36" i="149"/>
  <c r="F32" i="149"/>
  <c r="E32" i="149"/>
  <c r="C32" i="149"/>
  <c r="B32" i="149"/>
  <c r="C28" i="149"/>
  <c r="B28" i="149"/>
  <c r="C19" i="149"/>
  <c r="B19" i="149"/>
  <c r="F13" i="149"/>
  <c r="E13" i="149"/>
  <c r="C13" i="149"/>
  <c r="B13" i="149"/>
  <c r="F6" i="149"/>
  <c r="E6" i="149"/>
  <c r="C6" i="149"/>
  <c r="B6" i="149"/>
  <c r="F5" i="149"/>
  <c r="F41" i="149" s="1"/>
  <c r="F47" i="149" s="1"/>
  <c r="C5" i="149"/>
  <c r="C41" i="149" s="1"/>
  <c r="E5" i="149" l="1"/>
  <c r="E41" i="149" s="1"/>
  <c r="E47" i="149" s="1"/>
  <c r="B5" i="149"/>
  <c r="B41" i="149" s="1"/>
  <c r="F49" i="149"/>
  <c r="C47" i="149"/>
  <c r="E49" i="149"/>
  <c r="B47" i="149"/>
  <c r="E30" i="72" l="1"/>
  <c r="E31" i="72"/>
  <c r="E31" i="108"/>
  <c r="E31" i="71"/>
  <c r="E34" i="71"/>
  <c r="E11" i="108" l="1"/>
  <c r="B11" i="71"/>
  <c r="B15" i="71"/>
  <c r="B11" i="72"/>
  <c r="B22" i="108"/>
  <c r="B20" i="108"/>
  <c r="E16" i="71" l="1"/>
  <c r="F46" i="147" l="1"/>
  <c r="E46" i="147"/>
  <c r="F45" i="147"/>
  <c r="E45" i="147"/>
  <c r="F44" i="147"/>
  <c r="E44" i="147"/>
  <c r="F43" i="147"/>
  <c r="F42" i="147" s="1"/>
  <c r="E43" i="147"/>
  <c r="E42" i="147" s="1"/>
  <c r="C42" i="147"/>
  <c r="B42" i="147"/>
  <c r="F36" i="147"/>
  <c r="E36" i="147"/>
  <c r="C36" i="147"/>
  <c r="B36" i="147"/>
  <c r="F32" i="147"/>
  <c r="E32" i="147"/>
  <c r="C32" i="147"/>
  <c r="B32" i="147"/>
  <c r="C28" i="147"/>
  <c r="C5" i="147" s="1"/>
  <c r="C41" i="147" s="1"/>
  <c r="B28" i="147"/>
  <c r="C19" i="147"/>
  <c r="B19" i="147"/>
  <c r="F13" i="147"/>
  <c r="E13" i="147"/>
  <c r="C13" i="147"/>
  <c r="B13" i="147"/>
  <c r="F6" i="147"/>
  <c r="E6" i="147"/>
  <c r="C6" i="147"/>
  <c r="B6" i="147"/>
  <c r="F5" i="147"/>
  <c r="F41" i="147" s="1"/>
  <c r="E5" i="147"/>
  <c r="E41" i="147" s="1"/>
  <c r="B22" i="146"/>
  <c r="F46" i="146"/>
  <c r="E46" i="146"/>
  <c r="F45" i="146"/>
  <c r="E45" i="146"/>
  <c r="F44" i="146"/>
  <c r="E44" i="146"/>
  <c r="F43" i="146"/>
  <c r="E43" i="146"/>
  <c r="F42" i="146"/>
  <c r="E42" i="146"/>
  <c r="C42" i="146"/>
  <c r="B42" i="146"/>
  <c r="F36" i="146"/>
  <c r="E36" i="146"/>
  <c r="C36" i="146"/>
  <c r="B36" i="146"/>
  <c r="F32" i="146"/>
  <c r="E32" i="146"/>
  <c r="C32" i="146"/>
  <c r="B32" i="146"/>
  <c r="C28" i="146"/>
  <c r="C5" i="146" s="1"/>
  <c r="C41" i="146" s="1"/>
  <c r="B28" i="146"/>
  <c r="C19" i="146"/>
  <c r="B19" i="146"/>
  <c r="F13" i="146"/>
  <c r="E13" i="146"/>
  <c r="C13" i="146"/>
  <c r="B13" i="146"/>
  <c r="F6" i="146"/>
  <c r="E6" i="146"/>
  <c r="C6" i="146"/>
  <c r="B6" i="146"/>
  <c r="F5" i="146"/>
  <c r="F41" i="146" s="1"/>
  <c r="F47" i="146" s="1"/>
  <c r="E5" i="146"/>
  <c r="E41" i="146" s="1"/>
  <c r="E47" i="146" s="1"/>
  <c r="E47" i="147" l="1"/>
  <c r="F47" i="147"/>
  <c r="B5" i="147"/>
  <c r="B41" i="147" s="1"/>
  <c r="E49" i="147" s="1"/>
  <c r="F49" i="147"/>
  <c r="C47" i="147"/>
  <c r="B5" i="146"/>
  <c r="B41" i="146" s="1"/>
  <c r="E49" i="146" s="1"/>
  <c r="F49" i="146"/>
  <c r="C47" i="146"/>
  <c r="B47" i="147" l="1"/>
  <c r="B47" i="146"/>
  <c r="F46" i="145"/>
  <c r="E46" i="145"/>
  <c r="F45" i="145"/>
  <c r="E45" i="145"/>
  <c r="F44" i="145"/>
  <c r="E44" i="145"/>
  <c r="F43" i="145"/>
  <c r="F42" i="145" s="1"/>
  <c r="E43" i="145"/>
  <c r="C42" i="145"/>
  <c r="B42" i="145"/>
  <c r="F36" i="145"/>
  <c r="E36" i="145"/>
  <c r="C36" i="145"/>
  <c r="B36" i="145"/>
  <c r="F32" i="145"/>
  <c r="E32" i="145"/>
  <c r="C32" i="145"/>
  <c r="B32" i="145"/>
  <c r="C28" i="145"/>
  <c r="C5" i="145" s="1"/>
  <c r="C41" i="145" s="1"/>
  <c r="B28" i="145"/>
  <c r="C19" i="145"/>
  <c r="B19" i="145"/>
  <c r="F13" i="145"/>
  <c r="E13" i="145"/>
  <c r="C13" i="145"/>
  <c r="B13" i="145"/>
  <c r="F6" i="145"/>
  <c r="E6" i="145"/>
  <c r="C6" i="145"/>
  <c r="B6" i="145"/>
  <c r="E5" i="145"/>
  <c r="E41" i="145" s="1"/>
  <c r="F5" i="145" l="1"/>
  <c r="F41" i="145" s="1"/>
  <c r="E42" i="145"/>
  <c r="E47" i="145"/>
  <c r="B5" i="145"/>
  <c r="B41" i="145" s="1"/>
  <c r="B47" i="145" s="1"/>
  <c r="F49" i="145"/>
  <c r="C47" i="145"/>
  <c r="F47" i="145"/>
  <c r="E49" i="145" l="1"/>
  <c r="B21" i="53" l="1"/>
  <c r="F46" i="144"/>
  <c r="E46" i="144"/>
  <c r="F45" i="144"/>
  <c r="E45" i="144"/>
  <c r="F44" i="144"/>
  <c r="E44" i="144"/>
  <c r="F43" i="144"/>
  <c r="F42" i="144" s="1"/>
  <c r="E43" i="144"/>
  <c r="C42" i="144"/>
  <c r="B42" i="144"/>
  <c r="F36" i="144"/>
  <c r="E36" i="144"/>
  <c r="C36" i="144"/>
  <c r="B36" i="144"/>
  <c r="F32" i="144"/>
  <c r="E32" i="144"/>
  <c r="C32" i="144"/>
  <c r="B32" i="144"/>
  <c r="C28" i="144"/>
  <c r="B28" i="144"/>
  <c r="C19" i="144"/>
  <c r="B19" i="144"/>
  <c r="F13" i="144"/>
  <c r="E13" i="144"/>
  <c r="C13" i="144"/>
  <c r="B13" i="144"/>
  <c r="F6" i="144"/>
  <c r="E6" i="144"/>
  <c r="E5" i="144" s="1"/>
  <c r="E41" i="144" s="1"/>
  <c r="C6" i="144"/>
  <c r="B6" i="144"/>
  <c r="F5" i="144"/>
  <c r="F41" i="144" s="1"/>
  <c r="B22" i="132"/>
  <c r="E42" i="144" l="1"/>
  <c r="F47" i="144"/>
  <c r="C5" i="144"/>
  <c r="C41" i="144" s="1"/>
  <c r="F49" i="144" s="1"/>
  <c r="B5" i="144"/>
  <c r="B41" i="144" s="1"/>
  <c r="E49" i="144" s="1"/>
  <c r="E47" i="144"/>
  <c r="C47" i="144" l="1"/>
  <c r="B47" i="144"/>
  <c r="B22" i="75" l="1"/>
  <c r="C32" i="106"/>
  <c r="C6" i="98"/>
  <c r="C19" i="100"/>
  <c r="C19" i="87" s="1"/>
  <c r="F46" i="143"/>
  <c r="E46" i="143"/>
  <c r="F45" i="143"/>
  <c r="E45" i="143"/>
  <c r="F44" i="143"/>
  <c r="E44" i="143"/>
  <c r="F43" i="143"/>
  <c r="F42" i="143" s="1"/>
  <c r="E43" i="143"/>
  <c r="C42" i="143"/>
  <c r="B42" i="143"/>
  <c r="F36" i="143"/>
  <c r="E36" i="143"/>
  <c r="C36" i="143"/>
  <c r="B36" i="143"/>
  <c r="F32" i="143"/>
  <c r="E32" i="143"/>
  <c r="C32" i="143"/>
  <c r="B32" i="143"/>
  <c r="C28" i="143"/>
  <c r="B28" i="143"/>
  <c r="B5" i="143" s="1"/>
  <c r="B41" i="143" s="1"/>
  <c r="C19" i="143"/>
  <c r="B19" i="143"/>
  <c r="F13" i="143"/>
  <c r="E13" i="143"/>
  <c r="C13" i="143"/>
  <c r="B13" i="143"/>
  <c r="F6" i="143"/>
  <c r="F5" i="143" s="1"/>
  <c r="F41" i="143"/>
  <c r="F47" i="143" s="1"/>
  <c r="E6" i="143"/>
  <c r="C6" i="143"/>
  <c r="B6" i="143"/>
  <c r="F46" i="142"/>
  <c r="E46" i="142"/>
  <c r="F45" i="142"/>
  <c r="E45" i="142"/>
  <c r="F44" i="142"/>
  <c r="E44" i="142"/>
  <c r="F43" i="142"/>
  <c r="E43" i="142"/>
  <c r="E42" i="142" s="1"/>
  <c r="C42" i="142"/>
  <c r="B42" i="142"/>
  <c r="F36" i="142"/>
  <c r="E36" i="142"/>
  <c r="C36" i="142"/>
  <c r="B36" i="142"/>
  <c r="F32" i="142"/>
  <c r="E32" i="142"/>
  <c r="C32" i="142"/>
  <c r="B32" i="142"/>
  <c r="C28" i="142"/>
  <c r="B28" i="142"/>
  <c r="C19" i="142"/>
  <c r="B19" i="142"/>
  <c r="F13" i="142"/>
  <c r="E13" i="142"/>
  <c r="C13" i="142"/>
  <c r="B13" i="142"/>
  <c r="F6" i="142"/>
  <c r="E6" i="142"/>
  <c r="C6" i="142"/>
  <c r="B6" i="142"/>
  <c r="F46" i="141"/>
  <c r="E46" i="141"/>
  <c r="F45" i="141"/>
  <c r="E45" i="141"/>
  <c r="F44" i="141"/>
  <c r="E44" i="141"/>
  <c r="F43" i="141"/>
  <c r="E43" i="141"/>
  <c r="C42" i="141"/>
  <c r="B42" i="141"/>
  <c r="F36" i="141"/>
  <c r="E36" i="141"/>
  <c r="C36" i="141"/>
  <c r="B36" i="141"/>
  <c r="F32" i="141"/>
  <c r="E32" i="141"/>
  <c r="C32" i="141"/>
  <c r="B32" i="141"/>
  <c r="C28" i="141"/>
  <c r="B28" i="141"/>
  <c r="C19" i="141"/>
  <c r="B19" i="141"/>
  <c r="F13" i="141"/>
  <c r="E13" i="141"/>
  <c r="C13" i="141"/>
  <c r="B13" i="141"/>
  <c r="F6" i="141"/>
  <c r="F5" i="141" s="1"/>
  <c r="F41" i="141" s="1"/>
  <c r="E6" i="141"/>
  <c r="C6" i="141"/>
  <c r="B6" i="141"/>
  <c r="B5" i="141" s="1"/>
  <c r="B41" i="141" s="1"/>
  <c r="C19" i="140"/>
  <c r="C5" i="140" s="1"/>
  <c r="C41" i="140" s="1"/>
  <c r="F46" i="140"/>
  <c r="E46" i="140"/>
  <c r="F45" i="140"/>
  <c r="E45" i="140"/>
  <c r="F44" i="140"/>
  <c r="E44" i="140"/>
  <c r="F43" i="140"/>
  <c r="F42" i="140"/>
  <c r="E43" i="140"/>
  <c r="C42" i="140"/>
  <c r="B42" i="140"/>
  <c r="F36" i="140"/>
  <c r="E36" i="140"/>
  <c r="C36" i="140"/>
  <c r="B36" i="140"/>
  <c r="F32" i="140"/>
  <c r="E32" i="140"/>
  <c r="C32" i="140"/>
  <c r="B32" i="140"/>
  <c r="C28" i="140"/>
  <c r="B28" i="140"/>
  <c r="B19" i="140"/>
  <c r="F13" i="140"/>
  <c r="E13" i="140"/>
  <c r="C13" i="140"/>
  <c r="B13" i="140"/>
  <c r="F6" i="140"/>
  <c r="E6" i="140"/>
  <c r="C6" i="140"/>
  <c r="B6" i="140"/>
  <c r="F46" i="139"/>
  <c r="E46" i="139"/>
  <c r="F45" i="139"/>
  <c r="E45" i="139"/>
  <c r="F44" i="139"/>
  <c r="F42" i="139"/>
  <c r="E44" i="139"/>
  <c r="F43" i="139"/>
  <c r="E43" i="139"/>
  <c r="E42" i="139"/>
  <c r="C42" i="139"/>
  <c r="B42" i="139"/>
  <c r="F36" i="139"/>
  <c r="E36" i="139"/>
  <c r="C36" i="139"/>
  <c r="B36" i="139"/>
  <c r="F32" i="139"/>
  <c r="E32" i="139"/>
  <c r="C32" i="139"/>
  <c r="B32" i="139"/>
  <c r="C28" i="139"/>
  <c r="B28" i="139"/>
  <c r="C19" i="139"/>
  <c r="B19" i="139"/>
  <c r="F13" i="139"/>
  <c r="E13" i="139"/>
  <c r="C13" i="139"/>
  <c r="B13" i="139"/>
  <c r="F6" i="139"/>
  <c r="F5" i="139" s="1"/>
  <c r="F41" i="139" s="1"/>
  <c r="E6" i="139"/>
  <c r="E5" i="139" s="1"/>
  <c r="E41" i="139" s="1"/>
  <c r="C6" i="139"/>
  <c r="B6" i="139"/>
  <c r="F46" i="138"/>
  <c r="E46" i="138"/>
  <c r="F45" i="138"/>
  <c r="E45" i="138"/>
  <c r="F44" i="138"/>
  <c r="F42" i="138" s="1"/>
  <c r="E44" i="138"/>
  <c r="F43" i="138"/>
  <c r="E43" i="138"/>
  <c r="E42" i="138"/>
  <c r="C42" i="138"/>
  <c r="B42" i="138"/>
  <c r="F36" i="138"/>
  <c r="E36" i="138"/>
  <c r="C36" i="138"/>
  <c r="B36" i="138"/>
  <c r="F32" i="138"/>
  <c r="E32" i="138"/>
  <c r="C32" i="138"/>
  <c r="B32" i="138"/>
  <c r="C28" i="138"/>
  <c r="C5" i="138"/>
  <c r="C41" i="138" s="1"/>
  <c r="B28" i="138"/>
  <c r="C19" i="138"/>
  <c r="B19" i="138"/>
  <c r="F13" i="138"/>
  <c r="E13" i="138"/>
  <c r="C13" i="138"/>
  <c r="B13" i="138"/>
  <c r="F6" i="138"/>
  <c r="E6" i="138"/>
  <c r="C6" i="138"/>
  <c r="B6" i="138"/>
  <c r="B5" i="138" s="1"/>
  <c r="B41" i="138" s="1"/>
  <c r="E5" i="138"/>
  <c r="E41" i="138" s="1"/>
  <c r="F46" i="137"/>
  <c r="E46" i="137"/>
  <c r="F45" i="137"/>
  <c r="E45" i="137"/>
  <c r="F44" i="137"/>
  <c r="E44" i="137"/>
  <c r="F43" i="137"/>
  <c r="F42" i="137" s="1"/>
  <c r="E43" i="137"/>
  <c r="C42" i="137"/>
  <c r="B42" i="137"/>
  <c r="F36" i="137"/>
  <c r="E36" i="137"/>
  <c r="C36" i="137"/>
  <c r="B36" i="137"/>
  <c r="F32" i="137"/>
  <c r="E32" i="137"/>
  <c r="C32" i="137"/>
  <c r="B32" i="137"/>
  <c r="C28" i="137"/>
  <c r="B28" i="137"/>
  <c r="C19" i="137"/>
  <c r="B19" i="137"/>
  <c r="F13" i="137"/>
  <c r="E13" i="137"/>
  <c r="C13" i="137"/>
  <c r="B13" i="137"/>
  <c r="F6" i="137"/>
  <c r="E6" i="137"/>
  <c r="C6" i="137"/>
  <c r="C5" i="137" s="1"/>
  <c r="C41" i="137" s="1"/>
  <c r="C47" i="137" s="1"/>
  <c r="B6" i="137"/>
  <c r="E34" i="70"/>
  <c r="F46" i="135"/>
  <c r="E46" i="135"/>
  <c r="F45" i="135"/>
  <c r="E45" i="135"/>
  <c r="F44" i="135"/>
  <c r="E44" i="135"/>
  <c r="F43" i="135"/>
  <c r="F42" i="135" s="1"/>
  <c r="E43" i="135"/>
  <c r="E42" i="135" s="1"/>
  <c r="C42" i="135"/>
  <c r="B42" i="135"/>
  <c r="F36" i="135"/>
  <c r="E36" i="135"/>
  <c r="C36" i="135"/>
  <c r="B36" i="135"/>
  <c r="F32" i="135"/>
  <c r="E32" i="135"/>
  <c r="C32" i="135"/>
  <c r="B32" i="135"/>
  <c r="C28" i="135"/>
  <c r="B28" i="135"/>
  <c r="C19" i="135"/>
  <c r="B19" i="135"/>
  <c r="B19" i="81" s="1"/>
  <c r="F13" i="135"/>
  <c r="E13" i="135"/>
  <c r="C13" i="135"/>
  <c r="B13" i="135"/>
  <c r="F6" i="135"/>
  <c r="E6" i="135"/>
  <c r="C6" i="135"/>
  <c r="B6" i="135"/>
  <c r="F46" i="134"/>
  <c r="E46" i="134"/>
  <c r="F45" i="134"/>
  <c r="E45" i="134"/>
  <c r="F44" i="134"/>
  <c r="E44" i="134"/>
  <c r="F43" i="134"/>
  <c r="F42" i="134" s="1"/>
  <c r="E43" i="134"/>
  <c r="E42" i="134" s="1"/>
  <c r="C42" i="134"/>
  <c r="B42" i="134"/>
  <c r="F36" i="134"/>
  <c r="E36" i="134"/>
  <c r="C36" i="134"/>
  <c r="B36" i="134"/>
  <c r="F32" i="134"/>
  <c r="E32" i="134"/>
  <c r="C32" i="134"/>
  <c r="B32" i="134"/>
  <c r="C28" i="134"/>
  <c r="B28" i="134"/>
  <c r="C19" i="134"/>
  <c r="B19" i="134"/>
  <c r="F13" i="134"/>
  <c r="E13" i="134"/>
  <c r="C13" i="134"/>
  <c r="B13" i="134"/>
  <c r="F6" i="134"/>
  <c r="F5" i="134" s="1"/>
  <c r="F41" i="134" s="1"/>
  <c r="E6" i="134"/>
  <c r="C6" i="134"/>
  <c r="B6" i="134"/>
  <c r="F46" i="133"/>
  <c r="E46" i="133"/>
  <c r="F45" i="133"/>
  <c r="E45" i="133"/>
  <c r="F44" i="133"/>
  <c r="E44" i="133"/>
  <c r="F43" i="133"/>
  <c r="E43" i="133"/>
  <c r="C42" i="133"/>
  <c r="B42" i="133"/>
  <c r="F36" i="133"/>
  <c r="E36" i="133"/>
  <c r="C36" i="133"/>
  <c r="B36" i="133"/>
  <c r="F32" i="133"/>
  <c r="E32" i="133"/>
  <c r="C32" i="133"/>
  <c r="B32" i="133"/>
  <c r="C28" i="133"/>
  <c r="B28" i="133"/>
  <c r="C19" i="133"/>
  <c r="B19" i="133"/>
  <c r="F13" i="133"/>
  <c r="E13" i="133"/>
  <c r="C13" i="133"/>
  <c r="B13" i="133"/>
  <c r="F6" i="133"/>
  <c r="F5" i="133" s="1"/>
  <c r="F41" i="133" s="1"/>
  <c r="E6" i="133"/>
  <c r="C6" i="133"/>
  <c r="B6" i="133"/>
  <c r="F46" i="132"/>
  <c r="E46" i="132"/>
  <c r="F45" i="132"/>
  <c r="E45" i="132"/>
  <c r="F44" i="132"/>
  <c r="E44" i="132"/>
  <c r="F43" i="132"/>
  <c r="E43" i="132"/>
  <c r="C42" i="132"/>
  <c r="B42" i="132"/>
  <c r="F36" i="132"/>
  <c r="E36" i="132"/>
  <c r="C36" i="132"/>
  <c r="B36" i="132"/>
  <c r="F32" i="132"/>
  <c r="E32" i="132"/>
  <c r="C32" i="132"/>
  <c r="B32" i="132"/>
  <c r="C28" i="132"/>
  <c r="B28" i="132"/>
  <c r="C19" i="132"/>
  <c r="B19" i="132"/>
  <c r="F13" i="132"/>
  <c r="E13" i="132"/>
  <c r="C13" i="132"/>
  <c r="B13" i="132"/>
  <c r="F6" i="132"/>
  <c r="E6" i="132"/>
  <c r="C6" i="132"/>
  <c r="B6" i="132"/>
  <c r="F46" i="131"/>
  <c r="E46" i="131"/>
  <c r="F45" i="131"/>
  <c r="E45" i="131"/>
  <c r="F44" i="131"/>
  <c r="E44" i="131"/>
  <c r="F43" i="131"/>
  <c r="F42" i="131" s="1"/>
  <c r="E43" i="131"/>
  <c r="C42" i="131"/>
  <c r="B42" i="131"/>
  <c r="F36" i="131"/>
  <c r="E36" i="131"/>
  <c r="C36" i="131"/>
  <c r="B36" i="131"/>
  <c r="F32" i="131"/>
  <c r="E32" i="131"/>
  <c r="C32" i="131"/>
  <c r="B32" i="131"/>
  <c r="C28" i="131"/>
  <c r="B28" i="131"/>
  <c r="C19" i="131"/>
  <c r="B19" i="131"/>
  <c r="F13" i="131"/>
  <c r="E13" i="131"/>
  <c r="C13" i="131"/>
  <c r="B13" i="131"/>
  <c r="F6" i="131"/>
  <c r="F5" i="131" s="1"/>
  <c r="F41" i="131"/>
  <c r="E6" i="131"/>
  <c r="C6" i="131"/>
  <c r="B6" i="131"/>
  <c r="E16" i="84"/>
  <c r="B20" i="79"/>
  <c r="E16" i="70"/>
  <c r="E13" i="72"/>
  <c r="E15" i="79"/>
  <c r="B21" i="87"/>
  <c r="B23" i="87"/>
  <c r="B24" i="87"/>
  <c r="B15" i="87"/>
  <c r="E16" i="79"/>
  <c r="B6" i="128"/>
  <c r="B19" i="55"/>
  <c r="B20" i="64"/>
  <c r="B19" i="98"/>
  <c r="B40" i="90"/>
  <c r="C11" i="87"/>
  <c r="C22" i="60"/>
  <c r="B34" i="81"/>
  <c r="B35" i="81"/>
  <c r="F46" i="130"/>
  <c r="E46" i="130"/>
  <c r="F45" i="130"/>
  <c r="E45" i="130"/>
  <c r="F44" i="130"/>
  <c r="E44" i="130"/>
  <c r="F43" i="130"/>
  <c r="E43" i="130"/>
  <c r="C42" i="130"/>
  <c r="B42" i="130"/>
  <c r="F36" i="130"/>
  <c r="E36" i="130"/>
  <c r="C36" i="130"/>
  <c r="B36" i="130"/>
  <c r="F32" i="130"/>
  <c r="E32" i="130"/>
  <c r="C32" i="130"/>
  <c r="B32" i="130"/>
  <c r="C28" i="130"/>
  <c r="B28" i="130"/>
  <c r="C19" i="130"/>
  <c r="B19" i="130"/>
  <c r="F13" i="130"/>
  <c r="E13" i="130"/>
  <c r="C13" i="130"/>
  <c r="B13" i="130"/>
  <c r="F6" i="130"/>
  <c r="E6" i="130"/>
  <c r="E5" i="130"/>
  <c r="E41" i="130" s="1"/>
  <c r="C6" i="130"/>
  <c r="B6" i="130"/>
  <c r="E45" i="128"/>
  <c r="F46" i="128"/>
  <c r="E46" i="128"/>
  <c r="F45" i="128"/>
  <c r="F44" i="128"/>
  <c r="E44" i="128"/>
  <c r="E42" i="128" s="1"/>
  <c r="F43" i="128"/>
  <c r="E43" i="128"/>
  <c r="C42" i="128"/>
  <c r="B42" i="128"/>
  <c r="F36" i="128"/>
  <c r="E36" i="128"/>
  <c r="C36" i="128"/>
  <c r="B36" i="128"/>
  <c r="F32" i="128"/>
  <c r="E32" i="128"/>
  <c r="C32" i="128"/>
  <c r="B32" i="128"/>
  <c r="C28" i="128"/>
  <c r="B28" i="128"/>
  <c r="C19" i="128"/>
  <c r="F13" i="128"/>
  <c r="C13" i="128"/>
  <c r="B13" i="128"/>
  <c r="F6" i="128"/>
  <c r="C6" i="128"/>
  <c r="B19" i="99"/>
  <c r="F46" i="126"/>
  <c r="E46" i="126"/>
  <c r="F45" i="126"/>
  <c r="E45" i="126"/>
  <c r="F44" i="126"/>
  <c r="E44" i="126"/>
  <c r="F43" i="126"/>
  <c r="E43" i="126"/>
  <c r="C42" i="126"/>
  <c r="B42" i="126"/>
  <c r="F36" i="126"/>
  <c r="E36" i="126"/>
  <c r="C36" i="126"/>
  <c r="B36" i="126"/>
  <c r="F32" i="126"/>
  <c r="E32" i="126"/>
  <c r="C32" i="126"/>
  <c r="B32" i="126"/>
  <c r="C28" i="126"/>
  <c r="B28" i="126"/>
  <c r="C19" i="126"/>
  <c r="B19" i="126"/>
  <c r="F13" i="126"/>
  <c r="E13" i="126"/>
  <c r="C13" i="126"/>
  <c r="B13" i="126"/>
  <c r="F6" i="126"/>
  <c r="F5" i="126" s="1"/>
  <c r="F41" i="126" s="1"/>
  <c r="E6" i="126"/>
  <c r="E5" i="126" s="1"/>
  <c r="E41" i="126" s="1"/>
  <c r="C6" i="126"/>
  <c r="B6" i="126"/>
  <c r="B6" i="108"/>
  <c r="F46" i="117"/>
  <c r="E46" i="117"/>
  <c r="F45" i="117"/>
  <c r="E45" i="117"/>
  <c r="F44" i="117"/>
  <c r="E44" i="117"/>
  <c r="F43" i="117"/>
  <c r="F42" i="117" s="1"/>
  <c r="E43" i="117"/>
  <c r="C42" i="117"/>
  <c r="B42" i="117"/>
  <c r="F36" i="117"/>
  <c r="E36" i="117"/>
  <c r="C36" i="117"/>
  <c r="B36" i="117"/>
  <c r="F32" i="117"/>
  <c r="E32" i="117"/>
  <c r="C32" i="117"/>
  <c r="B32" i="117"/>
  <c r="C28" i="117"/>
  <c r="B28" i="117"/>
  <c r="B19" i="117"/>
  <c r="F13" i="117"/>
  <c r="E13" i="117"/>
  <c r="C13" i="117"/>
  <c r="B13" i="117"/>
  <c r="F6" i="117"/>
  <c r="F5" i="117" s="1"/>
  <c r="F41" i="117" s="1"/>
  <c r="E6" i="117"/>
  <c r="C6" i="117"/>
  <c r="B6" i="117"/>
  <c r="F46" i="116"/>
  <c r="E46" i="116"/>
  <c r="F45" i="116"/>
  <c r="E45" i="116"/>
  <c r="F44" i="116"/>
  <c r="E44" i="116"/>
  <c r="F43" i="116"/>
  <c r="E43" i="116"/>
  <c r="E42" i="116" s="1"/>
  <c r="C42" i="116"/>
  <c r="B42" i="116"/>
  <c r="F36" i="116"/>
  <c r="E36" i="116"/>
  <c r="C36" i="116"/>
  <c r="B36" i="116"/>
  <c r="F32" i="116"/>
  <c r="E32" i="116"/>
  <c r="C32" i="116"/>
  <c r="B32" i="116"/>
  <c r="C28" i="116"/>
  <c r="B28" i="116"/>
  <c r="B5" i="116"/>
  <c r="B41" i="116" s="1"/>
  <c r="C19" i="116"/>
  <c r="B19" i="116"/>
  <c r="F13" i="116"/>
  <c r="E13" i="116"/>
  <c r="C13" i="116"/>
  <c r="B13" i="116"/>
  <c r="F6" i="116"/>
  <c r="E6" i="116"/>
  <c r="C6" i="116"/>
  <c r="B6" i="116"/>
  <c r="F46" i="108"/>
  <c r="E46" i="108"/>
  <c r="F45" i="108"/>
  <c r="E45" i="108"/>
  <c r="F44" i="108"/>
  <c r="E44" i="108"/>
  <c r="F43" i="108"/>
  <c r="E43" i="108"/>
  <c r="C42" i="108"/>
  <c r="B42" i="108"/>
  <c r="F36" i="108"/>
  <c r="E36" i="108"/>
  <c r="C36" i="108"/>
  <c r="B36" i="108"/>
  <c r="F32" i="108"/>
  <c r="E32" i="108"/>
  <c r="C32" i="108"/>
  <c r="B32" i="108"/>
  <c r="C28" i="108"/>
  <c r="B28" i="108"/>
  <c r="C19" i="108"/>
  <c r="B19" i="108"/>
  <c r="F13" i="108"/>
  <c r="E13" i="108"/>
  <c r="C13" i="108"/>
  <c r="B13" i="108"/>
  <c r="F6" i="108"/>
  <c r="E6" i="108"/>
  <c r="C6" i="108"/>
  <c r="F46" i="107"/>
  <c r="E46" i="107"/>
  <c r="F45" i="107"/>
  <c r="E45" i="107"/>
  <c r="F44" i="107"/>
  <c r="E44" i="107"/>
  <c r="F43" i="107"/>
  <c r="E43" i="107"/>
  <c r="C42" i="107"/>
  <c r="B42" i="107"/>
  <c r="F36" i="107"/>
  <c r="E36" i="107"/>
  <c r="C36" i="107"/>
  <c r="B36" i="107"/>
  <c r="F32" i="107"/>
  <c r="E32" i="107"/>
  <c r="C32" i="107"/>
  <c r="B32" i="107"/>
  <c r="C28" i="107"/>
  <c r="B28" i="107"/>
  <c r="C19" i="107"/>
  <c r="B19" i="107"/>
  <c r="F13" i="107"/>
  <c r="E13" i="107"/>
  <c r="C13" i="107"/>
  <c r="B13" i="107"/>
  <c r="F6" i="107"/>
  <c r="F5" i="107" s="1"/>
  <c r="F41" i="107" s="1"/>
  <c r="E6" i="107"/>
  <c r="C6" i="107"/>
  <c r="B6" i="107"/>
  <c r="F46" i="106"/>
  <c r="E46" i="106"/>
  <c r="F45" i="106"/>
  <c r="E45" i="106"/>
  <c r="F44" i="106"/>
  <c r="E44" i="106"/>
  <c r="F43" i="106"/>
  <c r="F42" i="106" s="1"/>
  <c r="E43" i="106"/>
  <c r="C42" i="106"/>
  <c r="B42" i="106"/>
  <c r="F36" i="106"/>
  <c r="E36" i="106"/>
  <c r="C36" i="106"/>
  <c r="B36" i="106"/>
  <c r="F32" i="106"/>
  <c r="E32" i="106"/>
  <c r="B32" i="106"/>
  <c r="C28" i="106"/>
  <c r="B28" i="106"/>
  <c r="C19" i="106"/>
  <c r="B19" i="106"/>
  <c r="F13" i="106"/>
  <c r="E13" i="106"/>
  <c r="C13" i="106"/>
  <c r="B13" i="106"/>
  <c r="F6" i="106"/>
  <c r="E6" i="106"/>
  <c r="C6" i="106"/>
  <c r="B6" i="106"/>
  <c r="F46" i="103"/>
  <c r="E46" i="103"/>
  <c r="F45" i="103"/>
  <c r="E45" i="103"/>
  <c r="F44" i="103"/>
  <c r="F42" i="103" s="1"/>
  <c r="E44" i="103"/>
  <c r="F43" i="103"/>
  <c r="E43" i="103"/>
  <c r="C42" i="103"/>
  <c r="B42" i="103"/>
  <c r="F36" i="103"/>
  <c r="E36" i="103"/>
  <c r="C36" i="103"/>
  <c r="B36" i="103"/>
  <c r="F32" i="103"/>
  <c r="E32" i="103"/>
  <c r="C32" i="103"/>
  <c r="B32" i="103"/>
  <c r="C28" i="103"/>
  <c r="B28" i="103"/>
  <c r="C19" i="103"/>
  <c r="B19" i="103"/>
  <c r="F13" i="103"/>
  <c r="E13" i="103"/>
  <c r="C13" i="103"/>
  <c r="B13" i="103"/>
  <c r="F6" i="103"/>
  <c r="E6" i="103"/>
  <c r="E5" i="103" s="1"/>
  <c r="E41" i="103" s="1"/>
  <c r="C6" i="103"/>
  <c r="B6" i="103"/>
  <c r="B5" i="103" s="1"/>
  <c r="B41" i="103" s="1"/>
  <c r="E36" i="11"/>
  <c r="F46" i="102"/>
  <c r="E46" i="102"/>
  <c r="F45" i="102"/>
  <c r="E45" i="102"/>
  <c r="F44" i="102"/>
  <c r="F42" i="102" s="1"/>
  <c r="E44" i="102"/>
  <c r="F43" i="102"/>
  <c r="E43" i="102"/>
  <c r="C42" i="102"/>
  <c r="B42" i="102"/>
  <c r="F36" i="102"/>
  <c r="E36" i="102"/>
  <c r="C36" i="102"/>
  <c r="B36" i="102"/>
  <c r="F32" i="102"/>
  <c r="E32" i="102"/>
  <c r="C32" i="102"/>
  <c r="B32" i="102"/>
  <c r="C28" i="102"/>
  <c r="B28" i="102"/>
  <c r="C19" i="102"/>
  <c r="B19" i="102"/>
  <c r="F13" i="102"/>
  <c r="E13" i="102"/>
  <c r="C13" i="102"/>
  <c r="B13" i="102"/>
  <c r="F6" i="102"/>
  <c r="F5" i="102" s="1"/>
  <c r="F41" i="102" s="1"/>
  <c r="E6" i="102"/>
  <c r="E5" i="102" s="1"/>
  <c r="E41" i="102" s="1"/>
  <c r="C6" i="102"/>
  <c r="B6" i="102"/>
  <c r="F46" i="101"/>
  <c r="E46" i="101"/>
  <c r="F45" i="101"/>
  <c r="E45" i="101"/>
  <c r="F44" i="101"/>
  <c r="E44" i="101"/>
  <c r="F43" i="101"/>
  <c r="E43" i="101"/>
  <c r="C42" i="101"/>
  <c r="B42" i="101"/>
  <c r="F36" i="101"/>
  <c r="E36" i="101"/>
  <c r="C36" i="101"/>
  <c r="B36" i="101"/>
  <c r="F32" i="101"/>
  <c r="E32" i="101"/>
  <c r="C32" i="101"/>
  <c r="B32" i="101"/>
  <c r="C28" i="101"/>
  <c r="B28" i="101"/>
  <c r="C19" i="101"/>
  <c r="B19" i="101"/>
  <c r="F13" i="101"/>
  <c r="E13" i="101"/>
  <c r="C13" i="101"/>
  <c r="B13" i="101"/>
  <c r="B6" i="101"/>
  <c r="F6" i="101"/>
  <c r="E6" i="101"/>
  <c r="C6" i="101"/>
  <c r="F46" i="100"/>
  <c r="E46" i="100"/>
  <c r="F45" i="100"/>
  <c r="E45" i="100"/>
  <c r="F44" i="100"/>
  <c r="E44" i="100"/>
  <c r="F43" i="100"/>
  <c r="E43" i="100"/>
  <c r="C42" i="100"/>
  <c r="B42" i="100"/>
  <c r="F36" i="100"/>
  <c r="E36" i="100"/>
  <c r="C36" i="100"/>
  <c r="B36" i="100"/>
  <c r="F32" i="100"/>
  <c r="E32" i="100"/>
  <c r="C32" i="100"/>
  <c r="B32" i="100"/>
  <c r="C28" i="100"/>
  <c r="B28" i="100"/>
  <c r="B19" i="100"/>
  <c r="F13" i="100"/>
  <c r="E13" i="100"/>
  <c r="C13" i="100"/>
  <c r="B13" i="100"/>
  <c r="F6" i="100"/>
  <c r="E6" i="100"/>
  <c r="C6" i="100"/>
  <c r="B6" i="100"/>
  <c r="F46" i="99"/>
  <c r="E46" i="99"/>
  <c r="F45" i="99"/>
  <c r="E45" i="99"/>
  <c r="F44" i="99"/>
  <c r="F42" i="99" s="1"/>
  <c r="E44" i="99"/>
  <c r="F43" i="99"/>
  <c r="E43" i="99"/>
  <c r="C42" i="99"/>
  <c r="B42" i="99"/>
  <c r="F36" i="99"/>
  <c r="E36" i="99"/>
  <c r="C36" i="99"/>
  <c r="B36" i="99"/>
  <c r="F32" i="99"/>
  <c r="E32" i="99"/>
  <c r="C32" i="99"/>
  <c r="B32" i="99"/>
  <c r="C28" i="99"/>
  <c r="B28" i="99"/>
  <c r="C19" i="99"/>
  <c r="F13" i="99"/>
  <c r="E13" i="99"/>
  <c r="E5" i="99" s="1"/>
  <c r="E41" i="99" s="1"/>
  <c r="C13" i="99"/>
  <c r="B13" i="99"/>
  <c r="F6" i="99"/>
  <c r="E6" i="99"/>
  <c r="C6" i="99"/>
  <c r="F46" i="98"/>
  <c r="E46" i="98"/>
  <c r="F45" i="98"/>
  <c r="E45" i="98"/>
  <c r="F44" i="98"/>
  <c r="E44" i="98"/>
  <c r="F43" i="98"/>
  <c r="E43" i="98"/>
  <c r="C42" i="98"/>
  <c r="B42" i="98"/>
  <c r="F36" i="98"/>
  <c r="E36" i="98"/>
  <c r="C36" i="98"/>
  <c r="B36" i="98"/>
  <c r="F32" i="98"/>
  <c r="E32" i="98"/>
  <c r="C32" i="98"/>
  <c r="B32" i="98"/>
  <c r="C28" i="98"/>
  <c r="B28" i="98"/>
  <c r="C19" i="98"/>
  <c r="F13" i="98"/>
  <c r="E13" i="98"/>
  <c r="C13" i="98"/>
  <c r="B13" i="98"/>
  <c r="F6" i="98"/>
  <c r="E6" i="98"/>
  <c r="B6" i="98"/>
  <c r="F46" i="97"/>
  <c r="E46" i="97"/>
  <c r="F45" i="97"/>
  <c r="E45" i="97"/>
  <c r="F44" i="97"/>
  <c r="E44" i="97"/>
  <c r="F43" i="97"/>
  <c r="E43" i="97"/>
  <c r="E42" i="97" s="1"/>
  <c r="C42" i="97"/>
  <c r="B42" i="97"/>
  <c r="F36" i="97"/>
  <c r="E36" i="97"/>
  <c r="C36" i="97"/>
  <c r="B36" i="97"/>
  <c r="F32" i="97"/>
  <c r="E32" i="97"/>
  <c r="C32" i="97"/>
  <c r="B32" i="97"/>
  <c r="C28" i="97"/>
  <c r="B28" i="97"/>
  <c r="C19" i="97"/>
  <c r="B19" i="97"/>
  <c r="F13" i="97"/>
  <c r="E13" i="97"/>
  <c r="C13" i="97"/>
  <c r="B13" i="97"/>
  <c r="F6" i="97"/>
  <c r="F5" i="97"/>
  <c r="F41" i="97" s="1"/>
  <c r="E6" i="97"/>
  <c r="C6" i="97"/>
  <c r="B6" i="97"/>
  <c r="F46" i="96"/>
  <c r="E46" i="96"/>
  <c r="F45" i="96"/>
  <c r="E45" i="96"/>
  <c r="F44" i="96"/>
  <c r="E44" i="96"/>
  <c r="F43" i="96"/>
  <c r="E43" i="96"/>
  <c r="C42" i="96"/>
  <c r="B42" i="96"/>
  <c r="F36" i="96"/>
  <c r="C36" i="96"/>
  <c r="B36" i="96"/>
  <c r="F32" i="96"/>
  <c r="E32" i="96"/>
  <c r="C32" i="96"/>
  <c r="B32" i="96"/>
  <c r="C28" i="96"/>
  <c r="B28" i="96"/>
  <c r="C19" i="96"/>
  <c r="B19" i="96"/>
  <c r="F13" i="96"/>
  <c r="E13" i="96"/>
  <c r="C13" i="96"/>
  <c r="F6" i="96"/>
  <c r="E6" i="96"/>
  <c r="C6" i="96"/>
  <c r="B6" i="96"/>
  <c r="F46" i="95"/>
  <c r="E46" i="95"/>
  <c r="F45" i="95"/>
  <c r="E45" i="95"/>
  <c r="F44" i="95"/>
  <c r="E44" i="95"/>
  <c r="F43" i="95"/>
  <c r="E43" i="95"/>
  <c r="C42" i="95"/>
  <c r="B42" i="95"/>
  <c r="F36" i="95"/>
  <c r="E36" i="95"/>
  <c r="C36" i="95"/>
  <c r="B36" i="95"/>
  <c r="F32" i="95"/>
  <c r="E32" i="95"/>
  <c r="C32" i="95"/>
  <c r="B32" i="95"/>
  <c r="C28" i="95"/>
  <c r="B28" i="95"/>
  <c r="C19" i="95"/>
  <c r="F13" i="95"/>
  <c r="E13" i="95"/>
  <c r="C13" i="95"/>
  <c r="B13" i="95"/>
  <c r="F6" i="95"/>
  <c r="E6" i="95"/>
  <c r="C6" i="95"/>
  <c r="B6" i="95"/>
  <c r="F46" i="94"/>
  <c r="E46" i="94"/>
  <c r="F45" i="94"/>
  <c r="E45" i="94"/>
  <c r="F44" i="94"/>
  <c r="F42" i="94" s="1"/>
  <c r="E44" i="94"/>
  <c r="F43" i="94"/>
  <c r="E43" i="94"/>
  <c r="E42" i="94" s="1"/>
  <c r="C42" i="94"/>
  <c r="B42" i="94"/>
  <c r="F36" i="94"/>
  <c r="E36" i="94"/>
  <c r="C36" i="94"/>
  <c r="B36" i="94"/>
  <c r="F32" i="94"/>
  <c r="E32" i="94"/>
  <c r="C32" i="94"/>
  <c r="B32" i="94"/>
  <c r="C28" i="94"/>
  <c r="B28" i="94"/>
  <c r="C19" i="94"/>
  <c r="B19" i="94"/>
  <c r="F13" i="94"/>
  <c r="E13" i="94"/>
  <c r="C13" i="94"/>
  <c r="B13" i="94"/>
  <c r="F6" i="94"/>
  <c r="F5" i="94" s="1"/>
  <c r="F41" i="94" s="1"/>
  <c r="E6" i="94"/>
  <c r="E5" i="94" s="1"/>
  <c r="E41" i="94" s="1"/>
  <c r="E47" i="94" s="1"/>
  <c r="C6" i="94"/>
  <c r="F46" i="92"/>
  <c r="E46" i="92"/>
  <c r="F45" i="92"/>
  <c r="E45" i="92"/>
  <c r="F44" i="92"/>
  <c r="E44" i="92"/>
  <c r="F43" i="92"/>
  <c r="E43" i="92"/>
  <c r="C42" i="92"/>
  <c r="B42" i="92"/>
  <c r="F36" i="92"/>
  <c r="E36" i="92"/>
  <c r="C36" i="92"/>
  <c r="B36" i="92"/>
  <c r="F32" i="92"/>
  <c r="E32" i="92"/>
  <c r="C32" i="92"/>
  <c r="B32" i="92"/>
  <c r="C28" i="92"/>
  <c r="B28" i="92"/>
  <c r="C19" i="92"/>
  <c r="B19" i="92"/>
  <c r="B5" i="92" s="1"/>
  <c r="B41" i="92" s="1"/>
  <c r="F13" i="92"/>
  <c r="E13" i="92"/>
  <c r="C13" i="92"/>
  <c r="B13" i="92"/>
  <c r="F6" i="92"/>
  <c r="F5" i="92" s="1"/>
  <c r="F41" i="92" s="1"/>
  <c r="E6" i="92"/>
  <c r="C6" i="92"/>
  <c r="B6" i="92"/>
  <c r="F46" i="91"/>
  <c r="E46" i="91"/>
  <c r="F45" i="91"/>
  <c r="E45" i="91"/>
  <c r="F44" i="91"/>
  <c r="E44" i="91"/>
  <c r="E42" i="91" s="1"/>
  <c r="F43" i="91"/>
  <c r="F42" i="91" s="1"/>
  <c r="E43" i="91"/>
  <c r="C42" i="91"/>
  <c r="B42" i="91"/>
  <c r="F36" i="91"/>
  <c r="E36" i="91"/>
  <c r="C36" i="91"/>
  <c r="B36" i="91"/>
  <c r="F32" i="91"/>
  <c r="E32" i="91"/>
  <c r="C32" i="91"/>
  <c r="B32" i="91"/>
  <c r="C28" i="91"/>
  <c r="B28" i="91"/>
  <c r="B5" i="91" s="1"/>
  <c r="B41" i="91" s="1"/>
  <c r="C19" i="91"/>
  <c r="B19" i="91"/>
  <c r="F13" i="91"/>
  <c r="E13" i="91"/>
  <c r="E5" i="91" s="1"/>
  <c r="E41" i="91" s="1"/>
  <c r="C13" i="91"/>
  <c r="B13" i="91"/>
  <c r="F6" i="91"/>
  <c r="F5" i="91" s="1"/>
  <c r="F41" i="91" s="1"/>
  <c r="F47" i="91" s="1"/>
  <c r="E6" i="91"/>
  <c r="C6" i="91"/>
  <c r="B6" i="91"/>
  <c r="C46" i="90"/>
  <c r="F46" i="90" s="1"/>
  <c r="B46" i="90"/>
  <c r="E46" i="90" s="1"/>
  <c r="C45" i="90"/>
  <c r="F45" i="90" s="1"/>
  <c r="B45" i="90"/>
  <c r="E45" i="90" s="1"/>
  <c r="C44" i="90"/>
  <c r="F44" i="90" s="1"/>
  <c r="B44" i="90"/>
  <c r="E44" i="90" s="1"/>
  <c r="C43" i="90"/>
  <c r="B43" i="90"/>
  <c r="E43" i="90" s="1"/>
  <c r="F40" i="90"/>
  <c r="E40" i="90"/>
  <c r="C40" i="90"/>
  <c r="F39" i="90"/>
  <c r="E39" i="90"/>
  <c r="C39" i="90"/>
  <c r="B39" i="90"/>
  <c r="F38" i="90"/>
  <c r="E38" i="90"/>
  <c r="C38" i="90"/>
  <c r="B38" i="90"/>
  <c r="F37" i="90"/>
  <c r="F36" i="90" s="1"/>
  <c r="C37" i="90"/>
  <c r="C36" i="90" s="1"/>
  <c r="B37" i="90"/>
  <c r="B36" i="90" s="1"/>
  <c r="F35" i="90"/>
  <c r="E35" i="90"/>
  <c r="C35" i="90"/>
  <c r="B35" i="90"/>
  <c r="F34" i="90"/>
  <c r="E34" i="90"/>
  <c r="C34" i="90"/>
  <c r="B34" i="90"/>
  <c r="F33" i="90"/>
  <c r="F32" i="90" s="1"/>
  <c r="E33" i="90"/>
  <c r="E32" i="90" s="1"/>
  <c r="C33" i="90"/>
  <c r="C32" i="90" s="1"/>
  <c r="B33" i="90"/>
  <c r="B32" i="90" s="1"/>
  <c r="F31" i="90"/>
  <c r="E31" i="90"/>
  <c r="C31" i="90"/>
  <c r="B31" i="90"/>
  <c r="F30" i="90"/>
  <c r="E30" i="90"/>
  <c r="C30" i="90"/>
  <c r="B30" i="90"/>
  <c r="F29" i="90"/>
  <c r="E29" i="90"/>
  <c r="C29" i="90"/>
  <c r="C28" i="90" s="1"/>
  <c r="B29" i="90"/>
  <c r="F28" i="90"/>
  <c r="E28" i="90"/>
  <c r="F27" i="90"/>
  <c r="E27" i="90"/>
  <c r="C27" i="90"/>
  <c r="B27" i="90"/>
  <c r="F26" i="90"/>
  <c r="E26" i="90"/>
  <c r="C26" i="90"/>
  <c r="B26" i="90"/>
  <c r="F25" i="90"/>
  <c r="E25" i="90"/>
  <c r="C25" i="90"/>
  <c r="B25" i="90"/>
  <c r="F24" i="90"/>
  <c r="E24" i="90"/>
  <c r="F23" i="90"/>
  <c r="E23" i="90"/>
  <c r="C23" i="90"/>
  <c r="B23" i="90"/>
  <c r="F22" i="90"/>
  <c r="E22" i="90"/>
  <c r="C22" i="90"/>
  <c r="F21" i="90"/>
  <c r="E21" i="90"/>
  <c r="C21" i="90"/>
  <c r="B21" i="90"/>
  <c r="F20" i="90"/>
  <c r="E20" i="90"/>
  <c r="C20" i="90"/>
  <c r="F19" i="90"/>
  <c r="E19" i="90"/>
  <c r="F18" i="90"/>
  <c r="E18" i="90"/>
  <c r="C18" i="90"/>
  <c r="B18" i="90"/>
  <c r="F17" i="90"/>
  <c r="E17" i="90"/>
  <c r="C17" i="90"/>
  <c r="B17" i="90"/>
  <c r="F16" i="90"/>
  <c r="E16" i="90"/>
  <c r="C16" i="90"/>
  <c r="B16" i="90"/>
  <c r="F15" i="90"/>
  <c r="E15" i="90"/>
  <c r="C15" i="90"/>
  <c r="F14" i="90"/>
  <c r="E14" i="90"/>
  <c r="C14" i="90"/>
  <c r="B14" i="90"/>
  <c r="F12" i="90"/>
  <c r="E12" i="90"/>
  <c r="C12" i="90"/>
  <c r="B12" i="90"/>
  <c r="F11" i="90"/>
  <c r="E11" i="90"/>
  <c r="C11" i="90"/>
  <c r="B11" i="90"/>
  <c r="F10" i="90"/>
  <c r="E10" i="90"/>
  <c r="B10" i="90"/>
  <c r="F9" i="90"/>
  <c r="E9" i="90"/>
  <c r="C9" i="90"/>
  <c r="B9" i="90"/>
  <c r="F8" i="90"/>
  <c r="E8" i="90"/>
  <c r="C8" i="90"/>
  <c r="B8" i="90"/>
  <c r="F7" i="90"/>
  <c r="F6" i="90" s="1"/>
  <c r="E7" i="90"/>
  <c r="C7" i="90"/>
  <c r="B7" i="90"/>
  <c r="F46" i="89"/>
  <c r="E46" i="89"/>
  <c r="F45" i="89"/>
  <c r="E45" i="89"/>
  <c r="F44" i="89"/>
  <c r="E44" i="89"/>
  <c r="F43" i="89"/>
  <c r="E43" i="89"/>
  <c r="E42" i="89" s="1"/>
  <c r="C42" i="89"/>
  <c r="B42" i="89"/>
  <c r="F36" i="89"/>
  <c r="E36" i="89"/>
  <c r="C36" i="89"/>
  <c r="B36" i="89"/>
  <c r="F32" i="89"/>
  <c r="E32" i="89"/>
  <c r="C32" i="89"/>
  <c r="B32" i="89"/>
  <c r="C28" i="89"/>
  <c r="B28" i="89"/>
  <c r="B5" i="89" s="1"/>
  <c r="B41" i="89" s="1"/>
  <c r="C19" i="89"/>
  <c r="B19" i="89"/>
  <c r="F13" i="89"/>
  <c r="E13" i="89"/>
  <c r="C13" i="89"/>
  <c r="B13" i="89"/>
  <c r="F6" i="89"/>
  <c r="F5" i="89" s="1"/>
  <c r="F41" i="89" s="1"/>
  <c r="E6" i="89"/>
  <c r="E5" i="89" s="1"/>
  <c r="E41" i="89" s="1"/>
  <c r="C6" i="89"/>
  <c r="B6" i="89"/>
  <c r="F46" i="88"/>
  <c r="E46" i="88"/>
  <c r="F45" i="88"/>
  <c r="E45" i="88"/>
  <c r="F44" i="88"/>
  <c r="E44" i="88"/>
  <c r="F43" i="88"/>
  <c r="E43" i="88"/>
  <c r="E42" i="88" s="1"/>
  <c r="C42" i="88"/>
  <c r="B42" i="88"/>
  <c r="F36" i="88"/>
  <c r="E36" i="88"/>
  <c r="C36" i="88"/>
  <c r="B36" i="88"/>
  <c r="F32" i="88"/>
  <c r="E32" i="88"/>
  <c r="C32" i="88"/>
  <c r="B32" i="88"/>
  <c r="C28" i="88"/>
  <c r="B28" i="88"/>
  <c r="C19" i="88"/>
  <c r="B19" i="88"/>
  <c r="F13" i="88"/>
  <c r="E13" i="88"/>
  <c r="E5" i="88" s="1"/>
  <c r="E41" i="88" s="1"/>
  <c r="E47" i="88" s="1"/>
  <c r="C13" i="88"/>
  <c r="B13" i="88"/>
  <c r="F6" i="88"/>
  <c r="F5" i="88"/>
  <c r="F41" i="88" s="1"/>
  <c r="E6" i="88"/>
  <c r="C6" i="88"/>
  <c r="B6" i="88"/>
  <c r="B45" i="87"/>
  <c r="E45" i="87" s="1"/>
  <c r="B43" i="87"/>
  <c r="E43" i="87" s="1"/>
  <c r="B40" i="87"/>
  <c r="B39" i="87"/>
  <c r="B38" i="87"/>
  <c r="B37" i="87"/>
  <c r="B36" i="87" s="1"/>
  <c r="B35" i="87"/>
  <c r="B34" i="87"/>
  <c r="F27" i="87"/>
  <c r="F26" i="87"/>
  <c r="F25" i="87"/>
  <c r="F24" i="87"/>
  <c r="F23" i="87"/>
  <c r="F22" i="87"/>
  <c r="E20" i="87"/>
  <c r="E19" i="87"/>
  <c r="B16" i="87"/>
  <c r="B10" i="87"/>
  <c r="B7" i="87"/>
  <c r="F46" i="86"/>
  <c r="E46" i="86"/>
  <c r="F45" i="86"/>
  <c r="E45" i="86"/>
  <c r="F44" i="86"/>
  <c r="F42" i="86" s="1"/>
  <c r="E44" i="86"/>
  <c r="F43" i="86"/>
  <c r="E43" i="86"/>
  <c r="C42" i="86"/>
  <c r="B42" i="86"/>
  <c r="F36" i="86"/>
  <c r="E36" i="86"/>
  <c r="C36" i="86"/>
  <c r="B36" i="86"/>
  <c r="F32" i="86"/>
  <c r="E32" i="86"/>
  <c r="C32" i="86"/>
  <c r="B32" i="86"/>
  <c r="C28" i="86"/>
  <c r="B28" i="86"/>
  <c r="C19" i="86"/>
  <c r="B19" i="86"/>
  <c r="F13" i="86"/>
  <c r="E13" i="86"/>
  <c r="C13" i="86"/>
  <c r="C5" i="86" s="1"/>
  <c r="C41" i="86" s="1"/>
  <c r="B13" i="86"/>
  <c r="F6" i="86"/>
  <c r="F5" i="86"/>
  <c r="F41" i="86"/>
  <c r="E6" i="86"/>
  <c r="C6" i="86"/>
  <c r="B6" i="86"/>
  <c r="B5" i="86" s="1"/>
  <c r="B41" i="86" s="1"/>
  <c r="F46" i="85"/>
  <c r="E46" i="85"/>
  <c r="F45" i="85"/>
  <c r="E45" i="85"/>
  <c r="F44" i="85"/>
  <c r="F42" i="85" s="1"/>
  <c r="E44" i="85"/>
  <c r="F43" i="85"/>
  <c r="E43" i="85"/>
  <c r="C42" i="85"/>
  <c r="B42" i="85"/>
  <c r="F36" i="85"/>
  <c r="E36" i="85"/>
  <c r="C36" i="85"/>
  <c r="B36" i="85"/>
  <c r="F32" i="85"/>
  <c r="E32" i="85"/>
  <c r="C32" i="85"/>
  <c r="B32" i="85"/>
  <c r="C28" i="85"/>
  <c r="B28" i="85"/>
  <c r="C19" i="85"/>
  <c r="B19" i="85"/>
  <c r="F13" i="85"/>
  <c r="E13" i="85"/>
  <c r="C13" i="85"/>
  <c r="C5" i="85" s="1"/>
  <c r="C41" i="85" s="1"/>
  <c r="F49" i="85" s="1"/>
  <c r="B13" i="85"/>
  <c r="F6" i="85"/>
  <c r="F5" i="85"/>
  <c r="F41" i="85" s="1"/>
  <c r="E6" i="85"/>
  <c r="C6" i="85"/>
  <c r="B6" i="85"/>
  <c r="C46" i="84"/>
  <c r="F46" i="84" s="1"/>
  <c r="B46" i="84"/>
  <c r="E46" i="84" s="1"/>
  <c r="B46" i="87"/>
  <c r="E46" i="87" s="1"/>
  <c r="C45" i="84"/>
  <c r="F45" i="84" s="1"/>
  <c r="B45" i="84"/>
  <c r="E45" i="84" s="1"/>
  <c r="C44" i="84"/>
  <c r="F44" i="84" s="1"/>
  <c r="B44" i="84"/>
  <c r="E44" i="84" s="1"/>
  <c r="C43" i="84"/>
  <c r="F43" i="84" s="1"/>
  <c r="B43" i="84"/>
  <c r="E43" i="84" s="1"/>
  <c r="F40" i="84"/>
  <c r="F40" i="87"/>
  <c r="E40" i="84"/>
  <c r="E40" i="87"/>
  <c r="C40" i="84"/>
  <c r="C40" i="87"/>
  <c r="B40" i="84"/>
  <c r="F39" i="84"/>
  <c r="F39" i="87"/>
  <c r="E39" i="84"/>
  <c r="E39" i="87"/>
  <c r="C39" i="84"/>
  <c r="C39" i="87"/>
  <c r="B39" i="84"/>
  <c r="F38" i="84"/>
  <c r="F38" i="87"/>
  <c r="E38" i="84"/>
  <c r="E38" i="87"/>
  <c r="C38" i="84"/>
  <c r="C38" i="87"/>
  <c r="B38" i="84"/>
  <c r="F37" i="84"/>
  <c r="F36" i="84" s="1"/>
  <c r="E37" i="84"/>
  <c r="E36" i="84" s="1"/>
  <c r="C37" i="84"/>
  <c r="C36" i="84" s="1"/>
  <c r="B37" i="84"/>
  <c r="B36" i="84" s="1"/>
  <c r="F35" i="84"/>
  <c r="F35" i="87"/>
  <c r="E35" i="84"/>
  <c r="E35" i="87"/>
  <c r="C35" i="84"/>
  <c r="C35" i="87"/>
  <c r="B35" i="84"/>
  <c r="F34" i="84"/>
  <c r="F34" i="87"/>
  <c r="E34" i="84"/>
  <c r="E34" i="87"/>
  <c r="C34" i="84"/>
  <c r="C34" i="87"/>
  <c r="B34" i="84"/>
  <c r="F33" i="84"/>
  <c r="E33" i="84"/>
  <c r="E33" i="87"/>
  <c r="C33" i="84"/>
  <c r="C33" i="87"/>
  <c r="B33" i="84"/>
  <c r="F31" i="84"/>
  <c r="F31" i="87"/>
  <c r="E31" i="84"/>
  <c r="E31" i="87"/>
  <c r="C31" i="84"/>
  <c r="C31" i="87"/>
  <c r="B31" i="84"/>
  <c r="B31" i="87"/>
  <c r="F30" i="84"/>
  <c r="F30" i="87"/>
  <c r="E30" i="84"/>
  <c r="E30" i="87"/>
  <c r="C30" i="84"/>
  <c r="C30" i="87"/>
  <c r="B30" i="84"/>
  <c r="F29" i="84"/>
  <c r="F29" i="87"/>
  <c r="E29" i="84"/>
  <c r="E29" i="87"/>
  <c r="C29" i="84"/>
  <c r="B29" i="84"/>
  <c r="F28" i="84"/>
  <c r="F28" i="87"/>
  <c r="E28" i="84"/>
  <c r="E28" i="87"/>
  <c r="F27" i="84"/>
  <c r="E27" i="84"/>
  <c r="E27" i="87"/>
  <c r="C27" i="84"/>
  <c r="C27" i="87"/>
  <c r="B27" i="84"/>
  <c r="B27" i="87"/>
  <c r="F26" i="84"/>
  <c r="E26" i="84"/>
  <c r="E26" i="87"/>
  <c r="C26" i="84"/>
  <c r="C26" i="87"/>
  <c r="B26" i="84"/>
  <c r="B26" i="87"/>
  <c r="F25" i="84"/>
  <c r="E25" i="84"/>
  <c r="E25" i="87"/>
  <c r="C25" i="84"/>
  <c r="C25" i="87"/>
  <c r="B25" i="84"/>
  <c r="B25" i="87"/>
  <c r="F24" i="84"/>
  <c r="E24" i="84"/>
  <c r="E24" i="87"/>
  <c r="C24" i="84"/>
  <c r="C24" i="87"/>
  <c r="B24" i="84"/>
  <c r="F23" i="84"/>
  <c r="E23" i="84"/>
  <c r="E23" i="87"/>
  <c r="C23" i="84"/>
  <c r="C23" i="87"/>
  <c r="B23" i="84"/>
  <c r="F22" i="84"/>
  <c r="E22" i="84"/>
  <c r="E22" i="87"/>
  <c r="C22" i="84"/>
  <c r="C22" i="87"/>
  <c r="B22" i="84"/>
  <c r="F21" i="84"/>
  <c r="F21" i="87"/>
  <c r="E21" i="84"/>
  <c r="E21" i="87"/>
  <c r="C21" i="84"/>
  <c r="C21" i="87"/>
  <c r="B21" i="84"/>
  <c r="F20" i="84"/>
  <c r="F20" i="87"/>
  <c r="E20" i="84"/>
  <c r="C20" i="84"/>
  <c r="C20" i="87"/>
  <c r="B20" i="84"/>
  <c r="B20" i="87"/>
  <c r="F19" i="84"/>
  <c r="F19" i="87"/>
  <c r="E19" i="84"/>
  <c r="F18" i="84"/>
  <c r="F18" i="87"/>
  <c r="E18" i="84"/>
  <c r="E18" i="87"/>
  <c r="C18" i="84"/>
  <c r="C18" i="87"/>
  <c r="B18" i="84"/>
  <c r="B18" i="87"/>
  <c r="F17" i="84"/>
  <c r="F17" i="87"/>
  <c r="E17" i="84"/>
  <c r="E17" i="87"/>
  <c r="C17" i="84"/>
  <c r="C17" i="87"/>
  <c r="B17" i="84"/>
  <c r="B17" i="87"/>
  <c r="F16" i="84"/>
  <c r="F16" i="87"/>
  <c r="E16" i="87"/>
  <c r="C16" i="84"/>
  <c r="C16" i="87"/>
  <c r="B16" i="84"/>
  <c r="F15" i="84"/>
  <c r="F15" i="87"/>
  <c r="E15" i="84"/>
  <c r="E15" i="87"/>
  <c r="C15" i="84"/>
  <c r="C15" i="87"/>
  <c r="B15" i="84"/>
  <c r="F14" i="84"/>
  <c r="F14" i="87"/>
  <c r="E14" i="84"/>
  <c r="E14" i="87"/>
  <c r="C14" i="84"/>
  <c r="B14" i="84"/>
  <c r="F12" i="84"/>
  <c r="F12" i="87"/>
  <c r="E12" i="84"/>
  <c r="E12" i="87"/>
  <c r="C12" i="84"/>
  <c r="C12" i="87"/>
  <c r="B12" i="84"/>
  <c r="B12" i="87"/>
  <c r="F11" i="84"/>
  <c r="F11" i="87"/>
  <c r="E11" i="84"/>
  <c r="E11" i="87"/>
  <c r="C11" i="84"/>
  <c r="B11" i="84"/>
  <c r="F10" i="84"/>
  <c r="F10" i="87"/>
  <c r="E10" i="84"/>
  <c r="E10" i="87"/>
  <c r="C10" i="84"/>
  <c r="C10" i="87"/>
  <c r="B10" i="84"/>
  <c r="F9" i="84"/>
  <c r="F9" i="87"/>
  <c r="E9" i="84"/>
  <c r="E9" i="87"/>
  <c r="C9" i="84"/>
  <c r="C9" i="87"/>
  <c r="B9" i="84"/>
  <c r="B9" i="87"/>
  <c r="F8" i="84"/>
  <c r="F8" i="87"/>
  <c r="E8" i="84"/>
  <c r="E8" i="87"/>
  <c r="C8" i="84"/>
  <c r="C8" i="87"/>
  <c r="B8" i="84"/>
  <c r="B8" i="87"/>
  <c r="F7" i="84"/>
  <c r="E7" i="84"/>
  <c r="C7" i="84"/>
  <c r="C7" i="87"/>
  <c r="F46" i="83"/>
  <c r="E46" i="83"/>
  <c r="F45" i="83"/>
  <c r="E45" i="83"/>
  <c r="F44" i="83"/>
  <c r="E44" i="83"/>
  <c r="F43" i="83"/>
  <c r="E43" i="83"/>
  <c r="C42" i="83"/>
  <c r="B42" i="83"/>
  <c r="F36" i="83"/>
  <c r="E36" i="83"/>
  <c r="C36" i="83"/>
  <c r="B36" i="83"/>
  <c r="F32" i="83"/>
  <c r="E32" i="83"/>
  <c r="C32" i="83"/>
  <c r="B32" i="83"/>
  <c r="C28" i="83"/>
  <c r="B28" i="83"/>
  <c r="C19" i="83"/>
  <c r="B19" i="83"/>
  <c r="F13" i="83"/>
  <c r="E13" i="83"/>
  <c r="C13" i="83"/>
  <c r="B13" i="83"/>
  <c r="F6" i="83"/>
  <c r="F5" i="83" s="1"/>
  <c r="F41" i="83" s="1"/>
  <c r="E6" i="83"/>
  <c r="C6" i="83"/>
  <c r="B6" i="83"/>
  <c r="B5" i="83" s="1"/>
  <c r="B41" i="83" s="1"/>
  <c r="B47" i="83" s="1"/>
  <c r="F46" i="82"/>
  <c r="E46" i="82"/>
  <c r="F45" i="82"/>
  <c r="E45" i="82"/>
  <c r="F44" i="82"/>
  <c r="E44" i="82"/>
  <c r="F43" i="82"/>
  <c r="E43" i="82"/>
  <c r="E42" i="82" s="1"/>
  <c r="C42" i="82"/>
  <c r="B42" i="82"/>
  <c r="F36" i="82"/>
  <c r="E36" i="82"/>
  <c r="C36" i="82"/>
  <c r="B36" i="82"/>
  <c r="F32" i="82"/>
  <c r="E32" i="82"/>
  <c r="C32" i="82"/>
  <c r="B32" i="82"/>
  <c r="C28" i="82"/>
  <c r="B28" i="82"/>
  <c r="C19" i="82"/>
  <c r="B19" i="82"/>
  <c r="F13" i="82"/>
  <c r="E13" i="82"/>
  <c r="C13" i="82"/>
  <c r="B13" i="82"/>
  <c r="F6" i="82"/>
  <c r="F5" i="82" s="1"/>
  <c r="F41" i="82" s="1"/>
  <c r="E6" i="82"/>
  <c r="E5" i="82" s="1"/>
  <c r="C6" i="82"/>
  <c r="B6" i="82"/>
  <c r="C46" i="81"/>
  <c r="F46" i="81" s="1"/>
  <c r="B46" i="81"/>
  <c r="E46" i="81" s="1"/>
  <c r="C45" i="81"/>
  <c r="F45" i="81" s="1"/>
  <c r="B45" i="81"/>
  <c r="E45" i="81" s="1"/>
  <c r="C44" i="81"/>
  <c r="F44" i="81" s="1"/>
  <c r="B44" i="81"/>
  <c r="E44" i="81" s="1"/>
  <c r="C43" i="81"/>
  <c r="F43" i="81" s="1"/>
  <c r="B43" i="81"/>
  <c r="E43" i="81" s="1"/>
  <c r="F40" i="81"/>
  <c r="E40" i="81"/>
  <c r="C40" i="81"/>
  <c r="B40" i="81"/>
  <c r="F39" i="81"/>
  <c r="E39" i="81"/>
  <c r="C39" i="81"/>
  <c r="B39" i="81"/>
  <c r="F38" i="81"/>
  <c r="E38" i="81"/>
  <c r="C38" i="81"/>
  <c r="B38" i="81"/>
  <c r="F37" i="81"/>
  <c r="F36" i="81" s="1"/>
  <c r="E37" i="81"/>
  <c r="E36" i="81" s="1"/>
  <c r="C37" i="81"/>
  <c r="C36" i="81" s="1"/>
  <c r="B37" i="81"/>
  <c r="B36" i="81" s="1"/>
  <c r="F35" i="81"/>
  <c r="E35" i="81"/>
  <c r="C35" i="81"/>
  <c r="F34" i="81"/>
  <c r="E34" i="81"/>
  <c r="C34" i="81"/>
  <c r="F33" i="81"/>
  <c r="E33" i="81"/>
  <c r="C33" i="81"/>
  <c r="B33" i="81"/>
  <c r="F31" i="81"/>
  <c r="E31" i="81"/>
  <c r="C31" i="81"/>
  <c r="B31" i="81"/>
  <c r="F30" i="81"/>
  <c r="E30" i="81"/>
  <c r="C30" i="81"/>
  <c r="B30" i="81"/>
  <c r="F29" i="81"/>
  <c r="E29" i="81"/>
  <c r="C29" i="81"/>
  <c r="C28" i="81" s="1"/>
  <c r="B29" i="81"/>
  <c r="B28" i="81" s="1"/>
  <c r="F28" i="81"/>
  <c r="E28" i="81"/>
  <c r="F27" i="81"/>
  <c r="E27" i="81"/>
  <c r="C27" i="81"/>
  <c r="B27" i="81"/>
  <c r="F26" i="81"/>
  <c r="E26" i="81"/>
  <c r="C26" i="81"/>
  <c r="B26" i="81"/>
  <c r="F25" i="81"/>
  <c r="E25" i="81"/>
  <c r="C25" i="81"/>
  <c r="B25" i="81"/>
  <c r="F24" i="81"/>
  <c r="E24" i="81"/>
  <c r="C24" i="81"/>
  <c r="B24" i="81"/>
  <c r="F23" i="81"/>
  <c r="E23" i="81"/>
  <c r="C23" i="81"/>
  <c r="B23" i="81"/>
  <c r="F22" i="81"/>
  <c r="E22" i="81"/>
  <c r="C22" i="81"/>
  <c r="B22" i="81"/>
  <c r="F21" i="81"/>
  <c r="E21" i="81"/>
  <c r="C21" i="81"/>
  <c r="B21" i="81"/>
  <c r="F20" i="81"/>
  <c r="E20" i="81"/>
  <c r="C20" i="81"/>
  <c r="B20" i="81"/>
  <c r="F19" i="81"/>
  <c r="E19" i="81"/>
  <c r="F18" i="81"/>
  <c r="E18" i="81"/>
  <c r="C18" i="81"/>
  <c r="B18" i="81"/>
  <c r="F17" i="81"/>
  <c r="E17" i="81"/>
  <c r="C17" i="81"/>
  <c r="B17" i="81"/>
  <c r="F16" i="81"/>
  <c r="E16" i="81"/>
  <c r="C16" i="81"/>
  <c r="B16" i="81"/>
  <c r="F15" i="81"/>
  <c r="E15" i="81"/>
  <c r="C15" i="81"/>
  <c r="B15" i="81"/>
  <c r="F14" i="81"/>
  <c r="E14" i="81"/>
  <c r="C14" i="81"/>
  <c r="C13" i="81" s="1"/>
  <c r="B14" i="81"/>
  <c r="B13" i="81" s="1"/>
  <c r="F12" i="81"/>
  <c r="E12" i="81"/>
  <c r="C12" i="81"/>
  <c r="B12" i="81"/>
  <c r="F11" i="81"/>
  <c r="E11" i="81"/>
  <c r="C11" i="81"/>
  <c r="B11" i="81"/>
  <c r="F10" i="81"/>
  <c r="E10" i="81"/>
  <c r="C10" i="81"/>
  <c r="B10" i="81"/>
  <c r="F9" i="81"/>
  <c r="E9" i="81"/>
  <c r="C9" i="81"/>
  <c r="B9" i="81"/>
  <c r="F8" i="81"/>
  <c r="E8" i="81"/>
  <c r="C8" i="81"/>
  <c r="B8" i="81"/>
  <c r="F7" i="81"/>
  <c r="F6" i="81" s="1"/>
  <c r="E7" i="81"/>
  <c r="E6" i="81" s="1"/>
  <c r="C7" i="81"/>
  <c r="C6" i="81" s="1"/>
  <c r="B7" i="81"/>
  <c r="B6" i="81" s="1"/>
  <c r="F46" i="80"/>
  <c r="E46" i="80"/>
  <c r="F45" i="80"/>
  <c r="E45" i="80"/>
  <c r="F44" i="80"/>
  <c r="E44" i="80"/>
  <c r="F43" i="80"/>
  <c r="F42" i="80" s="1"/>
  <c r="E43" i="80"/>
  <c r="C42" i="80"/>
  <c r="B42" i="80"/>
  <c r="F36" i="80"/>
  <c r="E36" i="80"/>
  <c r="C36" i="80"/>
  <c r="B36" i="80"/>
  <c r="F32" i="80"/>
  <c r="E32" i="80"/>
  <c r="C32" i="80"/>
  <c r="B32" i="80"/>
  <c r="C28" i="80"/>
  <c r="B28" i="80"/>
  <c r="C19" i="80"/>
  <c r="B19" i="80"/>
  <c r="F13" i="80"/>
  <c r="E13" i="80"/>
  <c r="C13" i="80"/>
  <c r="B13" i="80"/>
  <c r="F6" i="80"/>
  <c r="F5" i="80" s="1"/>
  <c r="F41" i="80" s="1"/>
  <c r="E6" i="80"/>
  <c r="E5" i="80" s="1"/>
  <c r="E41" i="80" s="1"/>
  <c r="C6" i="80"/>
  <c r="B6" i="80"/>
  <c r="C46" i="79"/>
  <c r="F46" i="79" s="1"/>
  <c r="B46" i="79"/>
  <c r="E46" i="79" s="1"/>
  <c r="C45" i="79"/>
  <c r="F45" i="79" s="1"/>
  <c r="B45" i="79"/>
  <c r="E45" i="79" s="1"/>
  <c r="C44" i="79"/>
  <c r="B44" i="79"/>
  <c r="E44" i="79" s="1"/>
  <c r="C43" i="79"/>
  <c r="F43" i="79" s="1"/>
  <c r="B43" i="79"/>
  <c r="E43" i="79" s="1"/>
  <c r="F40" i="79"/>
  <c r="E40" i="79"/>
  <c r="C40" i="79"/>
  <c r="B40" i="79"/>
  <c r="F39" i="79"/>
  <c r="E39" i="79"/>
  <c r="C39" i="79"/>
  <c r="B39" i="79"/>
  <c r="F38" i="79"/>
  <c r="E38" i="79"/>
  <c r="C38" i="79"/>
  <c r="B38" i="79"/>
  <c r="F37" i="79"/>
  <c r="F36" i="79" s="1"/>
  <c r="E37" i="79"/>
  <c r="E36" i="79" s="1"/>
  <c r="C37" i="79"/>
  <c r="C36" i="79" s="1"/>
  <c r="B37" i="79"/>
  <c r="B36" i="79" s="1"/>
  <c r="F35" i="79"/>
  <c r="E35" i="79"/>
  <c r="C35" i="79"/>
  <c r="B35" i="79"/>
  <c r="F34" i="79"/>
  <c r="E34" i="79"/>
  <c r="C34" i="79"/>
  <c r="B34" i="79"/>
  <c r="F33" i="79"/>
  <c r="F32" i="79" s="1"/>
  <c r="E33" i="79"/>
  <c r="C33" i="79"/>
  <c r="B33" i="79"/>
  <c r="F31" i="79"/>
  <c r="E31" i="79"/>
  <c r="C31" i="79"/>
  <c r="B31" i="79"/>
  <c r="F30" i="79"/>
  <c r="E30" i="79"/>
  <c r="C30" i="79"/>
  <c r="B30" i="79"/>
  <c r="F29" i="79"/>
  <c r="E29" i="79"/>
  <c r="C29" i="79"/>
  <c r="C28" i="79" s="1"/>
  <c r="B29" i="79"/>
  <c r="B28" i="79" s="1"/>
  <c r="F28" i="79"/>
  <c r="E28" i="79"/>
  <c r="F27" i="79"/>
  <c r="E27" i="79"/>
  <c r="C27" i="79"/>
  <c r="B27" i="79"/>
  <c r="F26" i="79"/>
  <c r="E26" i="79"/>
  <c r="C26" i="79"/>
  <c r="B26" i="79"/>
  <c r="F25" i="79"/>
  <c r="E25" i="79"/>
  <c r="C25" i="79"/>
  <c r="B25" i="79"/>
  <c r="F24" i="79"/>
  <c r="E24" i="79"/>
  <c r="C24" i="79"/>
  <c r="B24" i="79"/>
  <c r="F23" i="79"/>
  <c r="E23" i="79"/>
  <c r="C23" i="79"/>
  <c r="B23" i="79"/>
  <c r="F22" i="79"/>
  <c r="E22" i="79"/>
  <c r="C22" i="79"/>
  <c r="F21" i="79"/>
  <c r="E21" i="79"/>
  <c r="C21" i="79"/>
  <c r="B21" i="79"/>
  <c r="F20" i="79"/>
  <c r="E20" i="79"/>
  <c r="C20" i="79"/>
  <c r="F19" i="79"/>
  <c r="E19" i="79"/>
  <c r="F18" i="79"/>
  <c r="E18" i="79"/>
  <c r="C18" i="79"/>
  <c r="B18" i="79"/>
  <c r="F17" i="79"/>
  <c r="E17" i="79"/>
  <c r="C17" i="79"/>
  <c r="B17" i="79"/>
  <c r="F16" i="79"/>
  <c r="C16" i="79"/>
  <c r="B16" i="79"/>
  <c r="F15" i="79"/>
  <c r="C15" i="79"/>
  <c r="B15" i="79"/>
  <c r="F14" i="79"/>
  <c r="E14" i="79"/>
  <c r="C14" i="79"/>
  <c r="B14" i="79"/>
  <c r="F12" i="79"/>
  <c r="E12" i="79"/>
  <c r="C12" i="79"/>
  <c r="B12" i="79"/>
  <c r="F11" i="79"/>
  <c r="C11" i="79"/>
  <c r="B11" i="79"/>
  <c r="F10" i="79"/>
  <c r="E10" i="79"/>
  <c r="C10" i="79"/>
  <c r="B10" i="79"/>
  <c r="F9" i="79"/>
  <c r="E9" i="79"/>
  <c r="C9" i="79"/>
  <c r="B9" i="79"/>
  <c r="F8" i="79"/>
  <c r="E8" i="79"/>
  <c r="C8" i="79"/>
  <c r="B8" i="79"/>
  <c r="F7" i="79"/>
  <c r="E7" i="79"/>
  <c r="C7" i="79"/>
  <c r="B7" i="79"/>
  <c r="F46" i="78"/>
  <c r="E46" i="78"/>
  <c r="F45" i="78"/>
  <c r="E45" i="78"/>
  <c r="F44" i="78"/>
  <c r="E44" i="78"/>
  <c r="F43" i="78"/>
  <c r="F42" i="78" s="1"/>
  <c r="E43" i="78"/>
  <c r="C42" i="78"/>
  <c r="B42" i="78"/>
  <c r="F36" i="78"/>
  <c r="E36" i="78"/>
  <c r="C36" i="78"/>
  <c r="B36" i="78"/>
  <c r="F32" i="78"/>
  <c r="E32" i="78"/>
  <c r="C32" i="78"/>
  <c r="B32" i="78"/>
  <c r="C28" i="78"/>
  <c r="B28" i="78"/>
  <c r="C19" i="78"/>
  <c r="B19" i="78"/>
  <c r="F13" i="78"/>
  <c r="E13" i="78"/>
  <c r="C13" i="78"/>
  <c r="B13" i="78"/>
  <c r="F6" i="78"/>
  <c r="F5" i="78" s="1"/>
  <c r="F41" i="78" s="1"/>
  <c r="E6" i="78"/>
  <c r="C6" i="78"/>
  <c r="B6" i="78"/>
  <c r="F46" i="77"/>
  <c r="E46" i="77"/>
  <c r="F45" i="77"/>
  <c r="E45" i="77"/>
  <c r="F44" i="77"/>
  <c r="E44" i="77"/>
  <c r="F43" i="77"/>
  <c r="F42" i="77" s="1"/>
  <c r="E43" i="77"/>
  <c r="C42" i="77"/>
  <c r="B42" i="77"/>
  <c r="F36" i="77"/>
  <c r="E36" i="77"/>
  <c r="C36" i="77"/>
  <c r="B36" i="77"/>
  <c r="F32" i="77"/>
  <c r="E32" i="77"/>
  <c r="C32" i="77"/>
  <c r="B32" i="77"/>
  <c r="C28" i="77"/>
  <c r="B28" i="77"/>
  <c r="C19" i="77"/>
  <c r="B19" i="77"/>
  <c r="F13" i="77"/>
  <c r="E13" i="77"/>
  <c r="C13" i="77"/>
  <c r="B13" i="77"/>
  <c r="F6" i="77"/>
  <c r="E6" i="77"/>
  <c r="E5" i="77" s="1"/>
  <c r="E41" i="77" s="1"/>
  <c r="C6" i="77"/>
  <c r="B6" i="77"/>
  <c r="F46" i="76"/>
  <c r="E46" i="76"/>
  <c r="F45" i="76"/>
  <c r="E45" i="76"/>
  <c r="F44" i="76"/>
  <c r="E44" i="76"/>
  <c r="F43" i="76"/>
  <c r="E43" i="76"/>
  <c r="E42" i="76" s="1"/>
  <c r="C42" i="76"/>
  <c r="B42" i="76"/>
  <c r="F36" i="76"/>
  <c r="E36" i="76"/>
  <c r="C36" i="76"/>
  <c r="B36" i="76"/>
  <c r="F32" i="76"/>
  <c r="E32" i="76"/>
  <c r="C32" i="76"/>
  <c r="B32" i="76"/>
  <c r="C28" i="76"/>
  <c r="C5" i="76" s="1"/>
  <c r="C41" i="76" s="1"/>
  <c r="B28" i="76"/>
  <c r="C19" i="76"/>
  <c r="B19" i="76"/>
  <c r="F13" i="76"/>
  <c r="E13" i="76"/>
  <c r="C13" i="76"/>
  <c r="B13" i="76"/>
  <c r="F6" i="76"/>
  <c r="E6" i="76"/>
  <c r="C6" i="76"/>
  <c r="B6" i="76"/>
  <c r="C46" i="75"/>
  <c r="F46" i="75" s="1"/>
  <c r="B46" i="75"/>
  <c r="E46" i="75" s="1"/>
  <c r="C45" i="75"/>
  <c r="F45" i="75" s="1"/>
  <c r="B45" i="75"/>
  <c r="E45" i="75" s="1"/>
  <c r="C44" i="75"/>
  <c r="F44" i="75" s="1"/>
  <c r="B44" i="75"/>
  <c r="E44" i="75" s="1"/>
  <c r="C43" i="75"/>
  <c r="F43" i="75" s="1"/>
  <c r="B43" i="75"/>
  <c r="E43" i="75" s="1"/>
  <c r="F40" i="75"/>
  <c r="E40" i="75"/>
  <c r="C40" i="75"/>
  <c r="B40" i="75"/>
  <c r="F39" i="75"/>
  <c r="E39" i="75"/>
  <c r="C39" i="75"/>
  <c r="B39" i="75"/>
  <c r="F38" i="75"/>
  <c r="E38" i="75"/>
  <c r="C38" i="75"/>
  <c r="B38" i="75"/>
  <c r="F37" i="75"/>
  <c r="F36" i="75" s="1"/>
  <c r="E37" i="75"/>
  <c r="E36" i="75" s="1"/>
  <c r="C37" i="75"/>
  <c r="C36" i="75" s="1"/>
  <c r="B37" i="75"/>
  <c r="B36" i="75" s="1"/>
  <c r="F35" i="75"/>
  <c r="E35" i="75"/>
  <c r="C35" i="75"/>
  <c r="B35" i="75"/>
  <c r="F34" i="75"/>
  <c r="E34" i="75"/>
  <c r="C34" i="75"/>
  <c r="B34" i="75"/>
  <c r="F33" i="75"/>
  <c r="F32" i="75" s="1"/>
  <c r="E33" i="75"/>
  <c r="C33" i="75"/>
  <c r="B33" i="75"/>
  <c r="B32" i="75" s="1"/>
  <c r="F31" i="75"/>
  <c r="E31" i="75"/>
  <c r="C31" i="75"/>
  <c r="B31" i="75"/>
  <c r="F30" i="75"/>
  <c r="E30" i="75"/>
  <c r="C30" i="75"/>
  <c r="B30" i="75"/>
  <c r="F29" i="75"/>
  <c r="E29" i="75"/>
  <c r="C29" i="75"/>
  <c r="C28" i="75" s="1"/>
  <c r="B29" i="75"/>
  <c r="F28" i="75"/>
  <c r="E28" i="75"/>
  <c r="F27" i="75"/>
  <c r="E27" i="75"/>
  <c r="C27" i="75"/>
  <c r="B27" i="75"/>
  <c r="F26" i="75"/>
  <c r="E26" i="75"/>
  <c r="C26" i="75"/>
  <c r="B26" i="75"/>
  <c r="F25" i="75"/>
  <c r="E25" i="75"/>
  <c r="C25" i="75"/>
  <c r="B25" i="75"/>
  <c r="F24" i="75"/>
  <c r="E24" i="75"/>
  <c r="C24" i="75"/>
  <c r="B24" i="75"/>
  <c r="F23" i="75"/>
  <c r="E23" i="75"/>
  <c r="C23" i="75"/>
  <c r="B23" i="75"/>
  <c r="F22" i="75"/>
  <c r="E22" i="75"/>
  <c r="C22" i="75"/>
  <c r="F21" i="75"/>
  <c r="E21" i="75"/>
  <c r="C21" i="75"/>
  <c r="B21" i="75"/>
  <c r="F20" i="75"/>
  <c r="E20" i="75"/>
  <c r="C20" i="75"/>
  <c r="B20" i="75"/>
  <c r="F19" i="75"/>
  <c r="E19" i="75"/>
  <c r="F18" i="75"/>
  <c r="E18" i="75"/>
  <c r="C18" i="75"/>
  <c r="B18" i="75"/>
  <c r="F17" i="75"/>
  <c r="E17" i="75"/>
  <c r="C17" i="75"/>
  <c r="B17" i="75"/>
  <c r="F16" i="75"/>
  <c r="E16" i="75"/>
  <c r="C16" i="75"/>
  <c r="B16" i="75"/>
  <c r="F15" i="75"/>
  <c r="E15" i="75"/>
  <c r="C15" i="75"/>
  <c r="B15" i="75"/>
  <c r="F14" i="75"/>
  <c r="E14" i="75"/>
  <c r="C14" i="75"/>
  <c r="C13" i="75" s="1"/>
  <c r="B14" i="75"/>
  <c r="B13" i="75" s="1"/>
  <c r="F12" i="75"/>
  <c r="E12" i="75"/>
  <c r="C12" i="75"/>
  <c r="B12" i="75"/>
  <c r="F11" i="75"/>
  <c r="E11" i="75"/>
  <c r="C11" i="75"/>
  <c r="B11" i="75"/>
  <c r="F10" i="75"/>
  <c r="E10" i="75"/>
  <c r="C10" i="75"/>
  <c r="B10" i="75"/>
  <c r="F9" i="75"/>
  <c r="E9" i="75"/>
  <c r="C9" i="75"/>
  <c r="B9" i="75"/>
  <c r="F8" i="75"/>
  <c r="E8" i="75"/>
  <c r="C8" i="75"/>
  <c r="B8" i="75"/>
  <c r="F7" i="75"/>
  <c r="F6" i="75" s="1"/>
  <c r="E7" i="75"/>
  <c r="E6" i="75" s="1"/>
  <c r="C7" i="75"/>
  <c r="B7" i="75"/>
  <c r="B6" i="75" s="1"/>
  <c r="F46" i="74"/>
  <c r="E46" i="74"/>
  <c r="F45" i="74"/>
  <c r="E45" i="74"/>
  <c r="F44" i="74"/>
  <c r="E44" i="74"/>
  <c r="F43" i="74"/>
  <c r="E43" i="74"/>
  <c r="C42" i="74"/>
  <c r="B42" i="74"/>
  <c r="F36" i="74"/>
  <c r="E36" i="74"/>
  <c r="C36" i="74"/>
  <c r="B36" i="74"/>
  <c r="F32" i="74"/>
  <c r="E32" i="74"/>
  <c r="E5" i="74" s="1"/>
  <c r="E41" i="74" s="1"/>
  <c r="C32" i="74"/>
  <c r="B32" i="74"/>
  <c r="C28" i="74"/>
  <c r="B28" i="74"/>
  <c r="C19" i="74"/>
  <c r="B19" i="74"/>
  <c r="F13" i="74"/>
  <c r="E13" i="74"/>
  <c r="C13" i="74"/>
  <c r="B13" i="74"/>
  <c r="F6" i="74"/>
  <c r="F5" i="74" s="1"/>
  <c r="F41" i="74" s="1"/>
  <c r="E6" i="74"/>
  <c r="C6" i="74"/>
  <c r="B6" i="74"/>
  <c r="F46" i="73"/>
  <c r="E46" i="73"/>
  <c r="F45" i="73"/>
  <c r="E45" i="73"/>
  <c r="F44" i="73"/>
  <c r="E44" i="73"/>
  <c r="F43" i="73"/>
  <c r="E43" i="73"/>
  <c r="C42" i="73"/>
  <c r="B42" i="73"/>
  <c r="F36" i="73"/>
  <c r="E36" i="73"/>
  <c r="C36" i="73"/>
  <c r="B36" i="73"/>
  <c r="F32" i="73"/>
  <c r="E32" i="73"/>
  <c r="C32" i="73"/>
  <c r="B32" i="73"/>
  <c r="C28" i="73"/>
  <c r="B28" i="73"/>
  <c r="C19" i="73"/>
  <c r="B19" i="73"/>
  <c r="F13" i="73"/>
  <c r="E13" i="73"/>
  <c r="C13" i="73"/>
  <c r="B13" i="73"/>
  <c r="F6" i="73"/>
  <c r="E6" i="73"/>
  <c r="E5" i="73" s="1"/>
  <c r="E41" i="73" s="1"/>
  <c r="C6" i="73"/>
  <c r="B6" i="73"/>
  <c r="F5" i="73"/>
  <c r="F41" i="73" s="1"/>
  <c r="F46" i="72"/>
  <c r="E46" i="72"/>
  <c r="F45" i="72"/>
  <c r="E45" i="72"/>
  <c r="F44" i="72"/>
  <c r="E44" i="72"/>
  <c r="F43" i="72"/>
  <c r="E43" i="72"/>
  <c r="E42" i="72" s="1"/>
  <c r="C42" i="72"/>
  <c r="B42" i="72"/>
  <c r="F36" i="72"/>
  <c r="E36" i="72"/>
  <c r="C36" i="72"/>
  <c r="B36" i="72"/>
  <c r="F32" i="72"/>
  <c r="E32" i="72"/>
  <c r="C32" i="72"/>
  <c r="B32" i="72"/>
  <c r="C28" i="72"/>
  <c r="B28" i="72"/>
  <c r="C19" i="72"/>
  <c r="F13" i="72"/>
  <c r="C13" i="72"/>
  <c r="B13" i="72"/>
  <c r="F6" i="72"/>
  <c r="E6" i="72"/>
  <c r="C6" i="72"/>
  <c r="B6" i="72"/>
  <c r="F46" i="71"/>
  <c r="E46" i="71"/>
  <c r="F45" i="71"/>
  <c r="E45" i="71"/>
  <c r="F44" i="71"/>
  <c r="E44" i="71"/>
  <c r="F43" i="71"/>
  <c r="F42" i="71" s="1"/>
  <c r="E43" i="71"/>
  <c r="C42" i="71"/>
  <c r="B42" i="71"/>
  <c r="F36" i="71"/>
  <c r="E36" i="71"/>
  <c r="C36" i="71"/>
  <c r="B36" i="71"/>
  <c r="F32" i="71"/>
  <c r="E32" i="71"/>
  <c r="C32" i="71"/>
  <c r="B32" i="71"/>
  <c r="C28" i="71"/>
  <c r="B28" i="71"/>
  <c r="C19" i="71"/>
  <c r="B19" i="71"/>
  <c r="F13" i="71"/>
  <c r="E13" i="71"/>
  <c r="C13" i="71"/>
  <c r="B13" i="71"/>
  <c r="F6" i="71"/>
  <c r="E6" i="71"/>
  <c r="C6" i="71"/>
  <c r="B6" i="71"/>
  <c r="C46" i="70"/>
  <c r="F46" i="70" s="1"/>
  <c r="B46" i="70"/>
  <c r="E46" i="70" s="1"/>
  <c r="C45" i="70"/>
  <c r="B45" i="70"/>
  <c r="E45" i="70" s="1"/>
  <c r="C44" i="70"/>
  <c r="F44" i="70" s="1"/>
  <c r="B44" i="70"/>
  <c r="E44" i="70" s="1"/>
  <c r="C43" i="70"/>
  <c r="F43" i="70" s="1"/>
  <c r="B43" i="70"/>
  <c r="E43" i="70" s="1"/>
  <c r="F40" i="70"/>
  <c r="E40" i="70"/>
  <c r="C40" i="70"/>
  <c r="B40" i="70"/>
  <c r="F39" i="70"/>
  <c r="E39" i="70"/>
  <c r="C39" i="70"/>
  <c r="B39" i="70"/>
  <c r="F38" i="70"/>
  <c r="E38" i="70"/>
  <c r="C38" i="70"/>
  <c r="B38" i="70"/>
  <c r="F37" i="70"/>
  <c r="F36" i="70" s="1"/>
  <c r="E37" i="70"/>
  <c r="E36" i="70" s="1"/>
  <c r="C37" i="70"/>
  <c r="C36" i="70" s="1"/>
  <c r="B37" i="70"/>
  <c r="B36" i="70" s="1"/>
  <c r="F35" i="70"/>
  <c r="E35" i="70"/>
  <c r="C35" i="70"/>
  <c r="B35" i="70"/>
  <c r="F34" i="70"/>
  <c r="C34" i="70"/>
  <c r="B34" i="70"/>
  <c r="F33" i="70"/>
  <c r="E33" i="70"/>
  <c r="C33" i="70"/>
  <c r="B33" i="70"/>
  <c r="F31" i="70"/>
  <c r="E31" i="70"/>
  <c r="C31" i="70"/>
  <c r="B31" i="70"/>
  <c r="F30" i="70"/>
  <c r="E30" i="70"/>
  <c r="C30" i="70"/>
  <c r="B30" i="70"/>
  <c r="F29" i="70"/>
  <c r="E29" i="70"/>
  <c r="C29" i="70"/>
  <c r="C28" i="70" s="1"/>
  <c r="B29" i="70"/>
  <c r="F28" i="70"/>
  <c r="E28" i="70"/>
  <c r="F27" i="70"/>
  <c r="E27" i="70"/>
  <c r="C27" i="70"/>
  <c r="B27" i="70"/>
  <c r="F26" i="70"/>
  <c r="E26" i="70"/>
  <c r="C26" i="70"/>
  <c r="B26" i="70"/>
  <c r="F25" i="70"/>
  <c r="E25" i="70"/>
  <c r="C25" i="70"/>
  <c r="B25" i="70"/>
  <c r="F24" i="70"/>
  <c r="E24" i="70"/>
  <c r="C24" i="70"/>
  <c r="B24" i="70"/>
  <c r="F23" i="70"/>
  <c r="E23" i="70"/>
  <c r="C23" i="70"/>
  <c r="B23" i="70"/>
  <c r="F22" i="70"/>
  <c r="E22" i="70"/>
  <c r="C22" i="70"/>
  <c r="B22" i="70"/>
  <c r="F21" i="70"/>
  <c r="E21" i="70"/>
  <c r="C21" i="70"/>
  <c r="B21" i="70"/>
  <c r="F20" i="70"/>
  <c r="E20" i="70"/>
  <c r="C20" i="70"/>
  <c r="F19" i="70"/>
  <c r="E19" i="70"/>
  <c r="F18" i="70"/>
  <c r="E18" i="70"/>
  <c r="C18" i="70"/>
  <c r="B18" i="70"/>
  <c r="F17" i="70"/>
  <c r="E17" i="70"/>
  <c r="C17" i="70"/>
  <c r="B17" i="70"/>
  <c r="F16" i="70"/>
  <c r="C16" i="70"/>
  <c r="B16" i="70"/>
  <c r="F15" i="70"/>
  <c r="E15" i="70"/>
  <c r="C15" i="70"/>
  <c r="B15" i="70"/>
  <c r="F14" i="70"/>
  <c r="E14" i="70"/>
  <c r="C14" i="70"/>
  <c r="B14" i="70"/>
  <c r="F12" i="70"/>
  <c r="E12" i="70"/>
  <c r="C12" i="70"/>
  <c r="B12" i="70"/>
  <c r="F11" i="70"/>
  <c r="E11" i="70"/>
  <c r="C11" i="70"/>
  <c r="B11" i="70"/>
  <c r="F10" i="70"/>
  <c r="E10" i="70"/>
  <c r="C10" i="70"/>
  <c r="B10" i="70"/>
  <c r="F9" i="70"/>
  <c r="E9" i="70"/>
  <c r="C9" i="70"/>
  <c r="B9" i="70"/>
  <c r="F8" i="70"/>
  <c r="E8" i="70"/>
  <c r="C8" i="70"/>
  <c r="B8" i="70"/>
  <c r="F7" i="70"/>
  <c r="F6" i="70" s="1"/>
  <c r="E7" i="70"/>
  <c r="E6" i="70" s="1"/>
  <c r="C7" i="70"/>
  <c r="C6" i="70" s="1"/>
  <c r="B7" i="70"/>
  <c r="F46" i="69"/>
  <c r="E46" i="69"/>
  <c r="F45" i="69"/>
  <c r="E45" i="69"/>
  <c r="F44" i="69"/>
  <c r="E44" i="69"/>
  <c r="F43" i="69"/>
  <c r="F42" i="69" s="1"/>
  <c r="E43" i="69"/>
  <c r="C42" i="69"/>
  <c r="B42" i="69"/>
  <c r="F36" i="69"/>
  <c r="E36" i="69"/>
  <c r="C36" i="69"/>
  <c r="B36" i="69"/>
  <c r="F32" i="69"/>
  <c r="E32" i="69"/>
  <c r="C32" i="69"/>
  <c r="B32" i="69"/>
  <c r="C28" i="69"/>
  <c r="B28" i="69"/>
  <c r="C19" i="69"/>
  <c r="B19" i="69"/>
  <c r="F13" i="69"/>
  <c r="E13" i="69"/>
  <c r="C13" i="69"/>
  <c r="B13" i="69"/>
  <c r="B5" i="69" s="1"/>
  <c r="F6" i="69"/>
  <c r="F5" i="69" s="1"/>
  <c r="F41" i="69" s="1"/>
  <c r="E6" i="69"/>
  <c r="E5" i="69"/>
  <c r="E41" i="69" s="1"/>
  <c r="C6" i="69"/>
  <c r="C5" i="69" s="1"/>
  <c r="C41" i="69" s="1"/>
  <c r="C47" i="69" s="1"/>
  <c r="B6" i="69"/>
  <c r="F46" i="68"/>
  <c r="E46" i="68"/>
  <c r="F45" i="68"/>
  <c r="E45" i="68"/>
  <c r="F44" i="68"/>
  <c r="F42" i="68" s="1"/>
  <c r="E44" i="68"/>
  <c r="E42" i="68" s="1"/>
  <c r="F43" i="68"/>
  <c r="E43" i="68"/>
  <c r="C42" i="68"/>
  <c r="B42" i="68"/>
  <c r="F36" i="68"/>
  <c r="E36" i="68"/>
  <c r="C36" i="68"/>
  <c r="B36" i="68"/>
  <c r="F32" i="68"/>
  <c r="E32" i="68"/>
  <c r="C32" i="68"/>
  <c r="B32" i="68"/>
  <c r="C28" i="68"/>
  <c r="B28" i="68"/>
  <c r="C19" i="68"/>
  <c r="C19" i="70" s="1"/>
  <c r="B19" i="68"/>
  <c r="F13" i="68"/>
  <c r="E13" i="68"/>
  <c r="C13" i="68"/>
  <c r="B13" i="68"/>
  <c r="F6" i="68"/>
  <c r="E6" i="68"/>
  <c r="E5" i="68" s="1"/>
  <c r="E41" i="68" s="1"/>
  <c r="C6" i="68"/>
  <c r="B6" i="68"/>
  <c r="F46" i="67"/>
  <c r="E46" i="67"/>
  <c r="F45" i="67"/>
  <c r="F42" i="67" s="1"/>
  <c r="E45" i="67"/>
  <c r="F44" i="67"/>
  <c r="E44" i="67"/>
  <c r="E42" i="67" s="1"/>
  <c r="F43" i="67"/>
  <c r="E43" i="67"/>
  <c r="C42" i="67"/>
  <c r="B42" i="67"/>
  <c r="F36" i="67"/>
  <c r="E36" i="67"/>
  <c r="C36" i="67"/>
  <c r="B36" i="67"/>
  <c r="F32" i="67"/>
  <c r="E32" i="67"/>
  <c r="C32" i="67"/>
  <c r="B32" i="67"/>
  <c r="C28" i="67"/>
  <c r="B28" i="67"/>
  <c r="C19" i="67"/>
  <c r="B19" i="67"/>
  <c r="F13" i="67"/>
  <c r="E13" i="67"/>
  <c r="C13" i="67"/>
  <c r="B13" i="67"/>
  <c r="F6" i="67"/>
  <c r="F5" i="67" s="1"/>
  <c r="F41" i="67" s="1"/>
  <c r="E6" i="67"/>
  <c r="C6" i="67"/>
  <c r="B6" i="67"/>
  <c r="F46" i="66"/>
  <c r="E46" i="66"/>
  <c r="F45" i="66"/>
  <c r="E45" i="66"/>
  <c r="F44" i="66"/>
  <c r="E44" i="66"/>
  <c r="E42" i="66" s="1"/>
  <c r="F43" i="66"/>
  <c r="E43" i="66"/>
  <c r="C42" i="66"/>
  <c r="B42" i="66"/>
  <c r="F36" i="66"/>
  <c r="E36" i="66"/>
  <c r="C36" i="66"/>
  <c r="B36" i="66"/>
  <c r="F32" i="66"/>
  <c r="E32" i="66"/>
  <c r="C32" i="66"/>
  <c r="B32" i="66"/>
  <c r="C28" i="66"/>
  <c r="B28" i="66"/>
  <c r="C19" i="66"/>
  <c r="F13" i="66"/>
  <c r="E13" i="66"/>
  <c r="C13" i="66"/>
  <c r="B13" i="66"/>
  <c r="F6" i="66"/>
  <c r="F5" i="66" s="1"/>
  <c r="F41" i="66" s="1"/>
  <c r="E6" i="66"/>
  <c r="C6" i="66"/>
  <c r="B6" i="66"/>
  <c r="F46" i="65"/>
  <c r="E46" i="65"/>
  <c r="F45" i="65"/>
  <c r="E45" i="65"/>
  <c r="F44" i="65"/>
  <c r="F42" i="65" s="1"/>
  <c r="E44" i="65"/>
  <c r="E42" i="65" s="1"/>
  <c r="F43" i="65"/>
  <c r="E43" i="65"/>
  <c r="C42" i="65"/>
  <c r="B42" i="65"/>
  <c r="F36" i="65"/>
  <c r="E36" i="65"/>
  <c r="C36" i="65"/>
  <c r="B36" i="65"/>
  <c r="F32" i="65"/>
  <c r="E32" i="65"/>
  <c r="C32" i="65"/>
  <c r="B32" i="65"/>
  <c r="C28" i="65"/>
  <c r="B28" i="65"/>
  <c r="C19" i="65"/>
  <c r="B19" i="65"/>
  <c r="F13" i="65"/>
  <c r="E13" i="65"/>
  <c r="C13" i="65"/>
  <c r="B13" i="65"/>
  <c r="F6" i="65"/>
  <c r="F5" i="65" s="1"/>
  <c r="F41" i="65" s="1"/>
  <c r="E6" i="65"/>
  <c r="C6" i="65"/>
  <c r="B6" i="65"/>
  <c r="C46" i="64"/>
  <c r="F46" i="64" s="1"/>
  <c r="B46" i="64"/>
  <c r="E46" i="64" s="1"/>
  <c r="C45" i="64"/>
  <c r="F45" i="64" s="1"/>
  <c r="B45" i="64"/>
  <c r="E45" i="64" s="1"/>
  <c r="C44" i="64"/>
  <c r="F44" i="64" s="1"/>
  <c r="B44" i="64"/>
  <c r="E44" i="64" s="1"/>
  <c r="C43" i="64"/>
  <c r="F43" i="64" s="1"/>
  <c r="B43" i="64"/>
  <c r="E43" i="64" s="1"/>
  <c r="F40" i="64"/>
  <c r="E40" i="64"/>
  <c r="C40" i="64"/>
  <c r="B40" i="64"/>
  <c r="F39" i="64"/>
  <c r="E39" i="64"/>
  <c r="C39" i="64"/>
  <c r="B39" i="64"/>
  <c r="F38" i="64"/>
  <c r="E38" i="64"/>
  <c r="C38" i="64"/>
  <c r="B38" i="64"/>
  <c r="F37" i="64"/>
  <c r="F36" i="64" s="1"/>
  <c r="E37" i="64"/>
  <c r="E36" i="64" s="1"/>
  <c r="C37" i="64"/>
  <c r="C36" i="64" s="1"/>
  <c r="B37" i="64"/>
  <c r="B36" i="64" s="1"/>
  <c r="F35" i="64"/>
  <c r="E35" i="64"/>
  <c r="C35" i="64"/>
  <c r="B35" i="64"/>
  <c r="F34" i="64"/>
  <c r="E34" i="64"/>
  <c r="C34" i="64"/>
  <c r="B34" i="64"/>
  <c r="F33" i="64"/>
  <c r="F32" i="64" s="1"/>
  <c r="E33" i="64"/>
  <c r="C33" i="64"/>
  <c r="C32" i="64" s="1"/>
  <c r="B33" i="64"/>
  <c r="B32" i="64" s="1"/>
  <c r="F31" i="64"/>
  <c r="E31" i="64"/>
  <c r="C31" i="64"/>
  <c r="B31" i="64"/>
  <c r="F30" i="64"/>
  <c r="E30" i="64"/>
  <c r="C30" i="64"/>
  <c r="B30" i="64"/>
  <c r="F29" i="64"/>
  <c r="E29" i="64"/>
  <c r="C29" i="64"/>
  <c r="C28" i="64" s="1"/>
  <c r="B29" i="64"/>
  <c r="B28" i="64" s="1"/>
  <c r="F28" i="64"/>
  <c r="E28" i="64"/>
  <c r="F27" i="64"/>
  <c r="E27" i="64"/>
  <c r="C27" i="64"/>
  <c r="B27" i="64"/>
  <c r="F26" i="64"/>
  <c r="E26" i="64"/>
  <c r="C26" i="64"/>
  <c r="B26" i="64"/>
  <c r="F25" i="64"/>
  <c r="E25" i="64"/>
  <c r="C25" i="64"/>
  <c r="B25" i="64"/>
  <c r="F24" i="64"/>
  <c r="E24" i="64"/>
  <c r="C24" i="64"/>
  <c r="B24" i="64"/>
  <c r="F23" i="64"/>
  <c r="E23" i="64"/>
  <c r="C23" i="64"/>
  <c r="B23" i="64"/>
  <c r="F22" i="64"/>
  <c r="E22" i="64"/>
  <c r="C22" i="64"/>
  <c r="B22" i="64"/>
  <c r="F21" i="64"/>
  <c r="E21" i="64"/>
  <c r="C21" i="64"/>
  <c r="B21" i="64"/>
  <c r="F20" i="64"/>
  <c r="E20" i="64"/>
  <c r="C20" i="64"/>
  <c r="F19" i="64"/>
  <c r="E19" i="64"/>
  <c r="F18" i="64"/>
  <c r="E18" i="64"/>
  <c r="C18" i="64"/>
  <c r="B18" i="64"/>
  <c r="F17" i="64"/>
  <c r="E17" i="64"/>
  <c r="C17" i="64"/>
  <c r="B17" i="64"/>
  <c r="F16" i="64"/>
  <c r="E16" i="64"/>
  <c r="C16" i="64"/>
  <c r="B16" i="64"/>
  <c r="F15" i="64"/>
  <c r="E15" i="64"/>
  <c r="C15" i="64"/>
  <c r="B15" i="64"/>
  <c r="F14" i="64"/>
  <c r="E14" i="64"/>
  <c r="C14" i="64"/>
  <c r="C13" i="64" s="1"/>
  <c r="B14" i="64"/>
  <c r="B13" i="64" s="1"/>
  <c r="F12" i="64"/>
  <c r="E12" i="64"/>
  <c r="C12" i="64"/>
  <c r="B12" i="64"/>
  <c r="F11" i="64"/>
  <c r="E11" i="64"/>
  <c r="C11" i="64"/>
  <c r="B11" i="64"/>
  <c r="F10" i="64"/>
  <c r="E10" i="64"/>
  <c r="C10" i="64"/>
  <c r="B10" i="64"/>
  <c r="F9" i="64"/>
  <c r="E9" i="64"/>
  <c r="C9" i="64"/>
  <c r="B9" i="64"/>
  <c r="F8" i="64"/>
  <c r="E8" i="64"/>
  <c r="C8" i="64"/>
  <c r="B8" i="64"/>
  <c r="F7" i="64"/>
  <c r="F6" i="64" s="1"/>
  <c r="E7" i="64"/>
  <c r="E6" i="64" s="1"/>
  <c r="C7" i="64"/>
  <c r="C6" i="64" s="1"/>
  <c r="B7" i="64"/>
  <c r="B6" i="64" s="1"/>
  <c r="F46" i="62"/>
  <c r="E46" i="62"/>
  <c r="F45" i="62"/>
  <c r="E45" i="62"/>
  <c r="F44" i="62"/>
  <c r="E44" i="62"/>
  <c r="F43" i="62"/>
  <c r="E43" i="62"/>
  <c r="C42" i="62"/>
  <c r="B42" i="62"/>
  <c r="F36" i="62"/>
  <c r="E36" i="62"/>
  <c r="C36" i="62"/>
  <c r="B36" i="62"/>
  <c r="F32" i="62"/>
  <c r="E32" i="62"/>
  <c r="C32" i="62"/>
  <c r="B32" i="62"/>
  <c r="C28" i="62"/>
  <c r="B28" i="62"/>
  <c r="C19" i="62"/>
  <c r="B19" i="62"/>
  <c r="F13" i="62"/>
  <c r="E13" i="62"/>
  <c r="C13" i="62"/>
  <c r="B13" i="62"/>
  <c r="F6" i="62"/>
  <c r="E6" i="62"/>
  <c r="C6" i="62"/>
  <c r="C5" i="62" s="1"/>
  <c r="C41" i="62" s="1"/>
  <c r="C47" i="62" s="1"/>
  <c r="B6" i="62"/>
  <c r="F46" i="61"/>
  <c r="E46" i="61"/>
  <c r="F45" i="61"/>
  <c r="E45" i="61"/>
  <c r="F44" i="61"/>
  <c r="E44" i="61"/>
  <c r="F43" i="61"/>
  <c r="E43" i="61"/>
  <c r="C42" i="61"/>
  <c r="B42" i="61"/>
  <c r="F36" i="61"/>
  <c r="E36" i="61"/>
  <c r="C36" i="61"/>
  <c r="B36" i="61"/>
  <c r="F32" i="61"/>
  <c r="E32" i="61"/>
  <c r="C32" i="61"/>
  <c r="B32" i="61"/>
  <c r="C28" i="61"/>
  <c r="B28" i="61"/>
  <c r="C19" i="61"/>
  <c r="B19" i="61"/>
  <c r="F13" i="61"/>
  <c r="E13" i="61"/>
  <c r="C13" i="61"/>
  <c r="B13" i="61"/>
  <c r="F6" i="61"/>
  <c r="F5" i="61" s="1"/>
  <c r="F41" i="61" s="1"/>
  <c r="E6" i="61"/>
  <c r="C6" i="61"/>
  <c r="B6" i="61"/>
  <c r="B5" i="61" s="1"/>
  <c r="B41" i="61" s="1"/>
  <c r="B47" i="61" s="1"/>
  <c r="F40" i="60"/>
  <c r="E40" i="60"/>
  <c r="F39" i="60"/>
  <c r="E39" i="60"/>
  <c r="F38" i="60"/>
  <c r="E38" i="60"/>
  <c r="F37" i="60"/>
  <c r="F36" i="60" s="1"/>
  <c r="E37" i="60"/>
  <c r="E36" i="60" s="1"/>
  <c r="F35" i="60"/>
  <c r="E35" i="60"/>
  <c r="F34" i="60"/>
  <c r="F33" i="60"/>
  <c r="E33" i="60"/>
  <c r="F31" i="60"/>
  <c r="E31" i="60"/>
  <c r="F30" i="60"/>
  <c r="E30" i="60"/>
  <c r="F29" i="60"/>
  <c r="E29" i="60"/>
  <c r="F28" i="60"/>
  <c r="E28" i="60"/>
  <c r="F27" i="60"/>
  <c r="E27" i="60"/>
  <c r="F26" i="60"/>
  <c r="E26" i="60"/>
  <c r="F25" i="60"/>
  <c r="E25" i="60"/>
  <c r="F24" i="60"/>
  <c r="E24" i="60"/>
  <c r="F23" i="60"/>
  <c r="E23" i="60"/>
  <c r="F22" i="60"/>
  <c r="E22" i="60"/>
  <c r="F21" i="60"/>
  <c r="E21" i="60"/>
  <c r="F20" i="60"/>
  <c r="E20" i="60"/>
  <c r="F19" i="60"/>
  <c r="E19" i="60"/>
  <c r="F18" i="60"/>
  <c r="E18" i="60"/>
  <c r="F17" i="60"/>
  <c r="E17" i="60"/>
  <c r="F16" i="60"/>
  <c r="E16" i="60"/>
  <c r="F15" i="60"/>
  <c r="E15" i="60"/>
  <c r="F14" i="60"/>
  <c r="E14" i="60"/>
  <c r="F12" i="60"/>
  <c r="E12" i="60"/>
  <c r="F11" i="60"/>
  <c r="E11" i="60"/>
  <c r="F10" i="60"/>
  <c r="E10" i="60"/>
  <c r="F9" i="60"/>
  <c r="E9" i="60"/>
  <c r="F8" i="60"/>
  <c r="E8" i="60"/>
  <c r="F7" i="60"/>
  <c r="E7" i="60"/>
  <c r="C46" i="60"/>
  <c r="F46" i="60" s="1"/>
  <c r="B46" i="60"/>
  <c r="E46" i="60" s="1"/>
  <c r="C45" i="60"/>
  <c r="F45" i="60" s="1"/>
  <c r="B45" i="60"/>
  <c r="E45" i="60" s="1"/>
  <c r="C44" i="60"/>
  <c r="F44" i="60" s="1"/>
  <c r="B44" i="60"/>
  <c r="E44" i="60" s="1"/>
  <c r="C43" i="60"/>
  <c r="F43" i="60" s="1"/>
  <c r="B43" i="60"/>
  <c r="E43" i="60" s="1"/>
  <c r="C40" i="60"/>
  <c r="B40" i="60"/>
  <c r="C39" i="60"/>
  <c r="B39" i="60"/>
  <c r="C38" i="60"/>
  <c r="B38" i="60"/>
  <c r="C37" i="60"/>
  <c r="C36" i="60" s="1"/>
  <c r="B37" i="60"/>
  <c r="B36" i="60" s="1"/>
  <c r="C35" i="60"/>
  <c r="B35" i="60"/>
  <c r="C34" i="60"/>
  <c r="B34" i="60"/>
  <c r="C33" i="60"/>
  <c r="B33" i="60"/>
  <c r="C31" i="60"/>
  <c r="B31" i="60"/>
  <c r="C30" i="60"/>
  <c r="B30" i="60"/>
  <c r="C29" i="60"/>
  <c r="B29" i="60"/>
  <c r="C27" i="60"/>
  <c r="B27" i="60"/>
  <c r="C26" i="60"/>
  <c r="B26" i="60"/>
  <c r="C25" i="60"/>
  <c r="B25" i="60"/>
  <c r="C24" i="60"/>
  <c r="B24" i="60"/>
  <c r="C23" i="60"/>
  <c r="B23" i="60"/>
  <c r="B22" i="60"/>
  <c r="C21" i="60"/>
  <c r="B21" i="60"/>
  <c r="C20" i="60"/>
  <c r="B20" i="60"/>
  <c r="C18" i="60"/>
  <c r="B18" i="60"/>
  <c r="C17" i="60"/>
  <c r="B17" i="60"/>
  <c r="C16" i="60"/>
  <c r="B16" i="60"/>
  <c r="C15" i="60"/>
  <c r="B15" i="60"/>
  <c r="C14" i="60"/>
  <c r="B14" i="60"/>
  <c r="C12" i="60"/>
  <c r="B12" i="60"/>
  <c r="C11" i="60"/>
  <c r="B11" i="60"/>
  <c r="C10" i="60"/>
  <c r="B10" i="60"/>
  <c r="C9" i="60"/>
  <c r="B9" i="60"/>
  <c r="C8" i="60"/>
  <c r="B8" i="60"/>
  <c r="C7" i="60"/>
  <c r="B7" i="60"/>
  <c r="F46" i="59"/>
  <c r="E46" i="59"/>
  <c r="F45" i="59"/>
  <c r="E45" i="59"/>
  <c r="F44" i="59"/>
  <c r="E44" i="59"/>
  <c r="F43" i="59"/>
  <c r="E43" i="59"/>
  <c r="C42" i="59"/>
  <c r="B42" i="59"/>
  <c r="F36" i="59"/>
  <c r="E36" i="59"/>
  <c r="C36" i="59"/>
  <c r="B36" i="59"/>
  <c r="F32" i="59"/>
  <c r="E32" i="59"/>
  <c r="C32" i="59"/>
  <c r="B32" i="59"/>
  <c r="C28" i="59"/>
  <c r="B28" i="59"/>
  <c r="C19" i="59"/>
  <c r="B19" i="59"/>
  <c r="F13" i="59"/>
  <c r="E13" i="59"/>
  <c r="C13" i="59"/>
  <c r="B13" i="59"/>
  <c r="F6" i="59"/>
  <c r="F5" i="59" s="1"/>
  <c r="F41" i="59" s="1"/>
  <c r="E6" i="59"/>
  <c r="E5" i="59" s="1"/>
  <c r="E41" i="59" s="1"/>
  <c r="C6" i="59"/>
  <c r="C5" i="59" s="1"/>
  <c r="C41" i="59" s="1"/>
  <c r="C47" i="59" s="1"/>
  <c r="B6" i="59"/>
  <c r="F46" i="58"/>
  <c r="E46" i="58"/>
  <c r="F45" i="58"/>
  <c r="E45" i="58"/>
  <c r="E42" i="58" s="1"/>
  <c r="F44" i="58"/>
  <c r="E44" i="58"/>
  <c r="F43" i="58"/>
  <c r="F42" i="58" s="1"/>
  <c r="F47" i="58" s="1"/>
  <c r="E43" i="58"/>
  <c r="C42" i="58"/>
  <c r="B42" i="58"/>
  <c r="F36" i="58"/>
  <c r="E36" i="58"/>
  <c r="C36" i="58"/>
  <c r="B36" i="58"/>
  <c r="F32" i="58"/>
  <c r="E32" i="58"/>
  <c r="C32" i="58"/>
  <c r="B32" i="58"/>
  <c r="C28" i="58"/>
  <c r="B28" i="58"/>
  <c r="C19" i="58"/>
  <c r="B19" i="58"/>
  <c r="F13" i="58"/>
  <c r="E13" i="58"/>
  <c r="C13" i="58"/>
  <c r="B13" i="58"/>
  <c r="F6" i="58"/>
  <c r="F5" i="58" s="1"/>
  <c r="F41" i="58" s="1"/>
  <c r="E6" i="58"/>
  <c r="C6" i="58"/>
  <c r="B6" i="58"/>
  <c r="E32" i="56"/>
  <c r="F46" i="56"/>
  <c r="E46" i="56"/>
  <c r="F45" i="56"/>
  <c r="F42" i="56" s="1"/>
  <c r="E45" i="56"/>
  <c r="F44" i="56"/>
  <c r="E44" i="56"/>
  <c r="E42" i="56"/>
  <c r="F43" i="56"/>
  <c r="E43" i="56"/>
  <c r="C42" i="56"/>
  <c r="B42" i="56"/>
  <c r="F36" i="56"/>
  <c r="E36" i="56"/>
  <c r="C36" i="56"/>
  <c r="B36" i="56"/>
  <c r="B5" i="56" s="1"/>
  <c r="B41" i="56" s="1"/>
  <c r="B47" i="56" s="1"/>
  <c r="F32" i="56"/>
  <c r="C32" i="56"/>
  <c r="B32" i="56"/>
  <c r="C28" i="56"/>
  <c r="C5" i="56" s="1"/>
  <c r="C41" i="56" s="1"/>
  <c r="B28" i="56"/>
  <c r="C19" i="56"/>
  <c r="B19" i="56"/>
  <c r="F13" i="56"/>
  <c r="E13" i="56"/>
  <c r="C13" i="56"/>
  <c r="B13" i="56"/>
  <c r="F6" i="56"/>
  <c r="F5" i="56" s="1"/>
  <c r="F41" i="56" s="1"/>
  <c r="E6" i="56"/>
  <c r="C6" i="56"/>
  <c r="B6" i="56"/>
  <c r="F46" i="55"/>
  <c r="E46" i="55"/>
  <c r="F45" i="55"/>
  <c r="E45" i="55"/>
  <c r="F44" i="55"/>
  <c r="E44" i="55"/>
  <c r="F43" i="55"/>
  <c r="F42" i="55"/>
  <c r="E43" i="55"/>
  <c r="E42" i="55" s="1"/>
  <c r="C42" i="55"/>
  <c r="B42" i="55"/>
  <c r="F36" i="55"/>
  <c r="E36" i="55"/>
  <c r="C36" i="55"/>
  <c r="B36" i="55"/>
  <c r="F32" i="55"/>
  <c r="E32" i="55"/>
  <c r="C32" i="55"/>
  <c r="B32" i="55"/>
  <c r="C28" i="55"/>
  <c r="B28" i="55"/>
  <c r="C19" i="55"/>
  <c r="F13" i="55"/>
  <c r="E13" i="55"/>
  <c r="C13" i="55"/>
  <c r="B13" i="55"/>
  <c r="F6" i="55"/>
  <c r="F5" i="55" s="1"/>
  <c r="F41" i="55" s="1"/>
  <c r="E6" i="55"/>
  <c r="C6" i="55"/>
  <c r="C5" i="55" s="1"/>
  <c r="C41" i="55" s="1"/>
  <c r="B6" i="55"/>
  <c r="F46" i="54"/>
  <c r="E46" i="54"/>
  <c r="F45" i="54"/>
  <c r="E45" i="54"/>
  <c r="F44" i="54"/>
  <c r="E44" i="54"/>
  <c r="F43" i="54"/>
  <c r="E43" i="54"/>
  <c r="E42" i="54" s="1"/>
  <c r="C42" i="54"/>
  <c r="B42" i="54"/>
  <c r="F36" i="54"/>
  <c r="E36" i="54"/>
  <c r="C36" i="54"/>
  <c r="B36" i="54"/>
  <c r="F32" i="54"/>
  <c r="E32" i="54"/>
  <c r="C32" i="54"/>
  <c r="B32" i="54"/>
  <c r="C28" i="54"/>
  <c r="B28" i="54"/>
  <c r="C19" i="54"/>
  <c r="B19" i="54"/>
  <c r="F13" i="54"/>
  <c r="E13" i="54"/>
  <c r="C13" i="54"/>
  <c r="B13" i="54"/>
  <c r="F6" i="54"/>
  <c r="F5" i="54" s="1"/>
  <c r="F41" i="54" s="1"/>
  <c r="E6" i="54"/>
  <c r="C6" i="54"/>
  <c r="B6" i="54"/>
  <c r="F46" i="53"/>
  <c r="E46" i="53"/>
  <c r="F45" i="53"/>
  <c r="E45" i="53"/>
  <c r="F44" i="53"/>
  <c r="E44" i="53"/>
  <c r="F43" i="53"/>
  <c r="E43" i="53"/>
  <c r="E42" i="53" s="1"/>
  <c r="C42" i="53"/>
  <c r="B42" i="53"/>
  <c r="F36" i="53"/>
  <c r="E36" i="53"/>
  <c r="C36" i="53"/>
  <c r="B36" i="53"/>
  <c r="F32" i="53"/>
  <c r="E32" i="53"/>
  <c r="C32" i="53"/>
  <c r="B32" i="53"/>
  <c r="C28" i="53"/>
  <c r="B28" i="53"/>
  <c r="C19" i="53"/>
  <c r="B19" i="53"/>
  <c r="F13" i="53"/>
  <c r="E13" i="53"/>
  <c r="C13" i="53"/>
  <c r="B13" i="53"/>
  <c r="F6" i="53"/>
  <c r="E6" i="53"/>
  <c r="C6" i="53"/>
  <c r="B6" i="53"/>
  <c r="E32" i="8"/>
  <c r="F32" i="2"/>
  <c r="F32" i="3"/>
  <c r="F32" i="11"/>
  <c r="F32" i="21"/>
  <c r="F32" i="8"/>
  <c r="F32" i="10"/>
  <c r="F5" i="10" s="1"/>
  <c r="F41" i="10" s="1"/>
  <c r="F47" i="10" s="1"/>
  <c r="F32" i="17"/>
  <c r="F32" i="18"/>
  <c r="F32" i="23"/>
  <c r="F32" i="19"/>
  <c r="F32" i="27"/>
  <c r="F32" i="14"/>
  <c r="F32" i="13"/>
  <c r="F32" i="28"/>
  <c r="F32" i="29"/>
  <c r="F32" i="16"/>
  <c r="F32" i="30"/>
  <c r="F5" i="30" s="1"/>
  <c r="F41" i="30" s="1"/>
  <c r="F32" i="33"/>
  <c r="F32" i="4"/>
  <c r="E32" i="2"/>
  <c r="E32" i="3"/>
  <c r="E32" i="11"/>
  <c r="E32" i="21"/>
  <c r="E32" i="10"/>
  <c r="E32" i="17"/>
  <c r="E32" i="18"/>
  <c r="E5" i="18" s="1"/>
  <c r="E41" i="18" s="1"/>
  <c r="E32" i="23"/>
  <c r="E32" i="19"/>
  <c r="E32" i="27"/>
  <c r="E32" i="14"/>
  <c r="E5" i="14" s="1"/>
  <c r="E41" i="14" s="1"/>
  <c r="E32" i="13"/>
  <c r="E32" i="28"/>
  <c r="E32" i="29"/>
  <c r="E32" i="16"/>
  <c r="E32" i="30"/>
  <c r="E32" i="33"/>
  <c r="E32" i="4"/>
  <c r="F36" i="11"/>
  <c r="C36" i="11"/>
  <c r="F46" i="33"/>
  <c r="E46" i="33"/>
  <c r="F45" i="33"/>
  <c r="E45" i="33"/>
  <c r="F44" i="33"/>
  <c r="E44" i="33"/>
  <c r="F43" i="33"/>
  <c r="E43" i="33"/>
  <c r="C42" i="33"/>
  <c r="B42" i="33"/>
  <c r="F36" i="33"/>
  <c r="E36" i="33"/>
  <c r="C36" i="33"/>
  <c r="B36" i="33"/>
  <c r="C32" i="33"/>
  <c r="C5" i="33" s="1"/>
  <c r="C41" i="33" s="1"/>
  <c r="B32" i="33"/>
  <c r="C28" i="33"/>
  <c r="B28" i="33"/>
  <c r="F13" i="33"/>
  <c r="E13" i="33"/>
  <c r="C13" i="33"/>
  <c r="B13" i="33"/>
  <c r="F6" i="33"/>
  <c r="F5" i="33" s="1"/>
  <c r="F41" i="33" s="1"/>
  <c r="E6" i="33"/>
  <c r="C6" i="33"/>
  <c r="B6" i="33"/>
  <c r="F46" i="30"/>
  <c r="E46" i="30"/>
  <c r="F45" i="30"/>
  <c r="E45" i="30"/>
  <c r="F44" i="30"/>
  <c r="E44" i="30"/>
  <c r="F43" i="30"/>
  <c r="F42" i="30" s="1"/>
  <c r="E43" i="30"/>
  <c r="C42" i="30"/>
  <c r="B42" i="30"/>
  <c r="F36" i="30"/>
  <c r="E36" i="30"/>
  <c r="C36" i="30"/>
  <c r="B36" i="30"/>
  <c r="C32" i="30"/>
  <c r="B32" i="30"/>
  <c r="C28" i="30"/>
  <c r="B28" i="30"/>
  <c r="C19" i="30"/>
  <c r="B19" i="30"/>
  <c r="F13" i="30"/>
  <c r="E13" i="30"/>
  <c r="C13" i="30"/>
  <c r="B13" i="30"/>
  <c r="F6" i="30"/>
  <c r="E6" i="30"/>
  <c r="C6" i="30"/>
  <c r="C5" i="30" s="1"/>
  <c r="C41" i="30" s="1"/>
  <c r="B6" i="30"/>
  <c r="F46" i="29"/>
  <c r="E46" i="29"/>
  <c r="F45" i="29"/>
  <c r="E45" i="29"/>
  <c r="F44" i="29"/>
  <c r="E44" i="29"/>
  <c r="F43" i="29"/>
  <c r="E43" i="29"/>
  <c r="E42" i="29" s="1"/>
  <c r="C42" i="29"/>
  <c r="B42" i="29"/>
  <c r="F36" i="29"/>
  <c r="E36" i="29"/>
  <c r="C36" i="29"/>
  <c r="B36" i="29"/>
  <c r="C32" i="29"/>
  <c r="B32" i="29"/>
  <c r="C28" i="29"/>
  <c r="B28" i="29"/>
  <c r="C19" i="29"/>
  <c r="B19" i="29"/>
  <c r="F13" i="29"/>
  <c r="E13" i="29"/>
  <c r="C13" i="29"/>
  <c r="B13" i="29"/>
  <c r="F6" i="29"/>
  <c r="F5" i="29" s="1"/>
  <c r="F41" i="29" s="1"/>
  <c r="F47" i="29" s="1"/>
  <c r="E6" i="29"/>
  <c r="C6" i="29"/>
  <c r="B6" i="29"/>
  <c r="F46" i="28"/>
  <c r="E46" i="28"/>
  <c r="F45" i="28"/>
  <c r="E45" i="28"/>
  <c r="F44" i="28"/>
  <c r="E44" i="28"/>
  <c r="F43" i="28"/>
  <c r="E43" i="28"/>
  <c r="C42" i="28"/>
  <c r="B42" i="28"/>
  <c r="F36" i="28"/>
  <c r="E36" i="28"/>
  <c r="C36" i="28"/>
  <c r="B36" i="28"/>
  <c r="C32" i="28"/>
  <c r="B32" i="28"/>
  <c r="C28" i="28"/>
  <c r="C5" i="28" s="1"/>
  <c r="C41" i="28" s="1"/>
  <c r="B28" i="28"/>
  <c r="C19" i="28"/>
  <c r="B19" i="28"/>
  <c r="F13" i="28"/>
  <c r="E13" i="28"/>
  <c r="C13" i="28"/>
  <c r="B13" i="28"/>
  <c r="F6" i="28"/>
  <c r="F5" i="28" s="1"/>
  <c r="F41" i="28" s="1"/>
  <c r="E6" i="28"/>
  <c r="E5" i="28" s="1"/>
  <c r="E41" i="28" s="1"/>
  <c r="C6" i="28"/>
  <c r="B6" i="28"/>
  <c r="F46" i="27"/>
  <c r="E46" i="27"/>
  <c r="F45" i="27"/>
  <c r="E45" i="27"/>
  <c r="F44" i="27"/>
  <c r="E44" i="27"/>
  <c r="F43" i="27"/>
  <c r="E43" i="27"/>
  <c r="C42" i="27"/>
  <c r="B42" i="27"/>
  <c r="F36" i="27"/>
  <c r="E36" i="27"/>
  <c r="C36" i="27"/>
  <c r="B36" i="27"/>
  <c r="C32" i="27"/>
  <c r="B32" i="27"/>
  <c r="C28" i="27"/>
  <c r="C5" i="27" s="1"/>
  <c r="C41" i="27" s="1"/>
  <c r="C47" i="27" s="1"/>
  <c r="B28" i="27"/>
  <c r="C19" i="27"/>
  <c r="C19" i="81" s="1"/>
  <c r="B19" i="27"/>
  <c r="F13" i="27"/>
  <c r="E13" i="27"/>
  <c r="E5" i="27" s="1"/>
  <c r="E41" i="27" s="1"/>
  <c r="C13" i="27"/>
  <c r="B13" i="27"/>
  <c r="F6" i="27"/>
  <c r="E6" i="27"/>
  <c r="C6" i="27"/>
  <c r="B6" i="27"/>
  <c r="F46" i="23"/>
  <c r="E46" i="23"/>
  <c r="F45" i="23"/>
  <c r="E45" i="23"/>
  <c r="F44" i="23"/>
  <c r="E44" i="23"/>
  <c r="F43" i="23"/>
  <c r="E43" i="23"/>
  <c r="E42" i="23"/>
  <c r="C42" i="23"/>
  <c r="B42" i="23"/>
  <c r="F36" i="23"/>
  <c r="F5" i="23"/>
  <c r="F41" i="23" s="1"/>
  <c r="E36" i="23"/>
  <c r="C36" i="23"/>
  <c r="B36" i="23"/>
  <c r="C32" i="23"/>
  <c r="B32" i="23"/>
  <c r="C28" i="23"/>
  <c r="B28" i="23"/>
  <c r="C19" i="23"/>
  <c r="B19" i="23"/>
  <c r="F13" i="23"/>
  <c r="E13" i="23"/>
  <c r="C13" i="23"/>
  <c r="B13" i="23"/>
  <c r="F6" i="23"/>
  <c r="E6" i="23"/>
  <c r="C6" i="23"/>
  <c r="C5" i="23" s="1"/>
  <c r="C41" i="23" s="1"/>
  <c r="B6" i="23"/>
  <c r="F36" i="18"/>
  <c r="E36" i="18"/>
  <c r="F46" i="2"/>
  <c r="F45" i="2"/>
  <c r="F44" i="2"/>
  <c r="F43" i="2"/>
  <c r="F36" i="2"/>
  <c r="F13" i="2"/>
  <c r="F6" i="2"/>
  <c r="F46" i="11"/>
  <c r="F45" i="11"/>
  <c r="F44" i="11"/>
  <c r="F43" i="11"/>
  <c r="F13" i="11"/>
  <c r="F6" i="11"/>
  <c r="F46" i="21"/>
  <c r="F45" i="21"/>
  <c r="F44" i="21"/>
  <c r="F42" i="21" s="1"/>
  <c r="F47" i="21" s="1"/>
  <c r="F43" i="21"/>
  <c r="F36" i="21"/>
  <c r="F13" i="21"/>
  <c r="F5" i="21" s="1"/>
  <c r="F41" i="21" s="1"/>
  <c r="F6" i="21"/>
  <c r="F46" i="10"/>
  <c r="F45" i="10"/>
  <c r="F44" i="10"/>
  <c r="F43" i="10"/>
  <c r="F42" i="10" s="1"/>
  <c r="F36" i="10"/>
  <c r="F13" i="10"/>
  <c r="F6" i="10"/>
  <c r="F46" i="8"/>
  <c r="F45" i="8"/>
  <c r="F44" i="8"/>
  <c r="F43" i="8"/>
  <c r="F36" i="8"/>
  <c r="F13" i="8"/>
  <c r="F6" i="8"/>
  <c r="F5" i="8" s="1"/>
  <c r="F41" i="8" s="1"/>
  <c r="F46" i="17"/>
  <c r="F45" i="17"/>
  <c r="F44" i="17"/>
  <c r="F43" i="17"/>
  <c r="F36" i="17"/>
  <c r="F13" i="17"/>
  <c r="F6" i="17"/>
  <c r="F46" i="18"/>
  <c r="F45" i="18"/>
  <c r="F44" i="18"/>
  <c r="F43" i="18"/>
  <c r="F13" i="18"/>
  <c r="F6" i="18"/>
  <c r="F46" i="19"/>
  <c r="F45" i="19"/>
  <c r="F44" i="19"/>
  <c r="F43" i="19"/>
  <c r="F36" i="19"/>
  <c r="F13" i="19"/>
  <c r="F6" i="19"/>
  <c r="F46" i="14"/>
  <c r="F45" i="14"/>
  <c r="F44" i="14"/>
  <c r="F43" i="14"/>
  <c r="F42" i="14" s="1"/>
  <c r="F36" i="14"/>
  <c r="F13" i="14"/>
  <c r="F6" i="14"/>
  <c r="F46" i="13"/>
  <c r="F45" i="13"/>
  <c r="F44" i="13"/>
  <c r="F43" i="13"/>
  <c r="F36" i="13"/>
  <c r="F13" i="13"/>
  <c r="F6" i="13"/>
  <c r="F46" i="16"/>
  <c r="F45" i="16"/>
  <c r="F44" i="16"/>
  <c r="F43" i="16"/>
  <c r="F36" i="16"/>
  <c r="F13" i="16"/>
  <c r="F5" i="16" s="1"/>
  <c r="F6" i="16"/>
  <c r="F46" i="4"/>
  <c r="F45" i="4"/>
  <c r="F44" i="4"/>
  <c r="F43" i="4"/>
  <c r="F36" i="4"/>
  <c r="F13" i="4"/>
  <c r="F6" i="4"/>
  <c r="F5" i="4" s="1"/>
  <c r="F41" i="4" s="1"/>
  <c r="F46" i="3"/>
  <c r="F45" i="3"/>
  <c r="F44" i="3"/>
  <c r="F42" i="3" s="1"/>
  <c r="F43" i="3"/>
  <c r="F36" i="3"/>
  <c r="F13" i="3"/>
  <c r="F6" i="3"/>
  <c r="F5" i="3" s="1"/>
  <c r="F41" i="3" s="1"/>
  <c r="F47" i="3" s="1"/>
  <c r="C42" i="2"/>
  <c r="C36" i="2"/>
  <c r="C32" i="2"/>
  <c r="C28" i="2"/>
  <c r="C19" i="2"/>
  <c r="C13" i="2"/>
  <c r="C6" i="2"/>
  <c r="C42" i="11"/>
  <c r="C32" i="11"/>
  <c r="C28" i="11"/>
  <c r="C19" i="11"/>
  <c r="C13" i="11"/>
  <c r="C6" i="11"/>
  <c r="C42" i="21"/>
  <c r="C36" i="21"/>
  <c r="C32" i="21"/>
  <c r="C28" i="21"/>
  <c r="C19" i="21"/>
  <c r="C13" i="21"/>
  <c r="C6" i="21"/>
  <c r="C5" i="21" s="1"/>
  <c r="C41" i="21" s="1"/>
  <c r="C42" i="10"/>
  <c r="C36" i="10"/>
  <c r="C32" i="10"/>
  <c r="C28" i="10"/>
  <c r="C5" i="10" s="1"/>
  <c r="C41" i="10" s="1"/>
  <c r="C19" i="10"/>
  <c r="C13" i="10"/>
  <c r="C6" i="10"/>
  <c r="C42" i="8"/>
  <c r="C36" i="8"/>
  <c r="C32" i="8"/>
  <c r="C28" i="8"/>
  <c r="C19" i="8"/>
  <c r="C13" i="8"/>
  <c r="C6" i="8"/>
  <c r="C42" i="17"/>
  <c r="C36" i="17"/>
  <c r="C32" i="17"/>
  <c r="C28" i="17"/>
  <c r="C19" i="17"/>
  <c r="C13" i="17"/>
  <c r="C5" i="17" s="1"/>
  <c r="C41" i="17" s="1"/>
  <c r="C6" i="17"/>
  <c r="C42" i="18"/>
  <c r="C36" i="18"/>
  <c r="C32" i="18"/>
  <c r="C28" i="18"/>
  <c r="C19" i="18"/>
  <c r="C13" i="18"/>
  <c r="C6" i="18"/>
  <c r="C42" i="19"/>
  <c r="C36" i="19"/>
  <c r="C32" i="19"/>
  <c r="C28" i="19"/>
  <c r="C5" i="19" s="1"/>
  <c r="C41" i="19" s="1"/>
  <c r="C47" i="19" s="1"/>
  <c r="C19" i="19"/>
  <c r="C19" i="79" s="1"/>
  <c r="C13" i="19"/>
  <c r="C6" i="19"/>
  <c r="C42" i="14"/>
  <c r="C36" i="14"/>
  <c r="C32" i="14"/>
  <c r="C28" i="14"/>
  <c r="C19" i="14"/>
  <c r="C5" i="14" s="1"/>
  <c r="C41" i="14" s="1"/>
  <c r="C13" i="14"/>
  <c r="C6" i="14"/>
  <c r="C42" i="13"/>
  <c r="C36" i="13"/>
  <c r="C32" i="13"/>
  <c r="C28" i="13"/>
  <c r="C19" i="13"/>
  <c r="C13" i="13"/>
  <c r="C6" i="13"/>
  <c r="C42" i="16"/>
  <c r="C36" i="16"/>
  <c r="C32" i="16"/>
  <c r="C28" i="16"/>
  <c r="C19" i="16"/>
  <c r="C13" i="16"/>
  <c r="C6" i="16"/>
  <c r="C5" i="16" s="1"/>
  <c r="C41" i="16" s="1"/>
  <c r="C42" i="4"/>
  <c r="C36" i="4"/>
  <c r="C32" i="4"/>
  <c r="C28" i="4"/>
  <c r="C19" i="4"/>
  <c r="C13" i="4"/>
  <c r="C6" i="4"/>
  <c r="C42" i="3"/>
  <c r="C36" i="3"/>
  <c r="C32" i="3"/>
  <c r="C28" i="3"/>
  <c r="C19" i="3"/>
  <c r="C13" i="3"/>
  <c r="C6" i="3"/>
  <c r="E46" i="4"/>
  <c r="E45" i="4"/>
  <c r="E44" i="4"/>
  <c r="E43" i="4"/>
  <c r="B42" i="4"/>
  <c r="E36" i="4"/>
  <c r="B36" i="4"/>
  <c r="B32" i="4"/>
  <c r="B28" i="4"/>
  <c r="B19" i="4"/>
  <c r="E13" i="4"/>
  <c r="B13" i="4"/>
  <c r="E6" i="4"/>
  <c r="B6" i="4"/>
  <c r="E46" i="16"/>
  <c r="E45" i="16"/>
  <c r="E42" i="16" s="1"/>
  <c r="E44" i="16"/>
  <c r="E43" i="16"/>
  <c r="B42" i="16"/>
  <c r="E36" i="16"/>
  <c r="B36" i="16"/>
  <c r="B32" i="16"/>
  <c r="B28" i="16"/>
  <c r="B19" i="16"/>
  <c r="E13" i="16"/>
  <c r="B13" i="16"/>
  <c r="E6" i="16"/>
  <c r="B6" i="16"/>
  <c r="E46" i="13"/>
  <c r="E45" i="13"/>
  <c r="E44" i="13"/>
  <c r="E43" i="13"/>
  <c r="B42" i="13"/>
  <c r="E36" i="13"/>
  <c r="B36" i="13"/>
  <c r="B32" i="13"/>
  <c r="B28" i="13"/>
  <c r="B19" i="13"/>
  <c r="E13" i="13"/>
  <c r="B13" i="13"/>
  <c r="B5" i="13" s="1"/>
  <c r="B41" i="13" s="1"/>
  <c r="B47" i="13" s="1"/>
  <c r="E6" i="13"/>
  <c r="B6" i="13"/>
  <c r="E46" i="14"/>
  <c r="E45" i="14"/>
  <c r="E44" i="14"/>
  <c r="E43" i="14"/>
  <c r="B42" i="14"/>
  <c r="E36" i="14"/>
  <c r="B36" i="14"/>
  <c r="B32" i="14"/>
  <c r="B28" i="14"/>
  <c r="B19" i="14"/>
  <c r="E13" i="14"/>
  <c r="B13" i="14"/>
  <c r="E6" i="14"/>
  <c r="B6" i="14"/>
  <c r="E46" i="19"/>
  <c r="E45" i="19"/>
  <c r="E44" i="19"/>
  <c r="E43" i="19"/>
  <c r="B42" i="19"/>
  <c r="E36" i="19"/>
  <c r="B36" i="19"/>
  <c r="B32" i="19"/>
  <c r="B28" i="19"/>
  <c r="B19" i="19"/>
  <c r="E13" i="19"/>
  <c r="B13" i="19"/>
  <c r="E6" i="19"/>
  <c r="B6" i="19"/>
  <c r="E46" i="18"/>
  <c r="E45" i="18"/>
  <c r="E44" i="18"/>
  <c r="E43" i="18"/>
  <c r="B42" i="18"/>
  <c r="B36" i="18"/>
  <c r="B32" i="18"/>
  <c r="B28" i="18"/>
  <c r="B19" i="18"/>
  <c r="E13" i="18"/>
  <c r="B13" i="18"/>
  <c r="E6" i="18"/>
  <c r="B6" i="18"/>
  <c r="E46" i="17"/>
  <c r="E45" i="17"/>
  <c r="E44" i="17"/>
  <c r="E43" i="17"/>
  <c r="B42" i="17"/>
  <c r="E36" i="17"/>
  <c r="B36" i="17"/>
  <c r="B32" i="17"/>
  <c r="B28" i="17"/>
  <c r="B19" i="17"/>
  <c r="E13" i="17"/>
  <c r="B13" i="17"/>
  <c r="E6" i="17"/>
  <c r="E5" i="17" s="1"/>
  <c r="E41" i="17" s="1"/>
  <c r="B6" i="17"/>
  <c r="E46" i="10"/>
  <c r="E45" i="10"/>
  <c r="E44" i="10"/>
  <c r="E43" i="10"/>
  <c r="B42" i="10"/>
  <c r="E36" i="10"/>
  <c r="B36" i="10"/>
  <c r="B32" i="10"/>
  <c r="B28" i="10"/>
  <c r="B19" i="10"/>
  <c r="E13" i="10"/>
  <c r="B13" i="10"/>
  <c r="E6" i="10"/>
  <c r="E5" i="10" s="1"/>
  <c r="E41" i="10" s="1"/>
  <c r="B6" i="10"/>
  <c r="E46" i="8"/>
  <c r="E45" i="8"/>
  <c r="E44" i="8"/>
  <c r="E43" i="8"/>
  <c r="B42" i="8"/>
  <c r="E36" i="8"/>
  <c r="B36" i="8"/>
  <c r="B32" i="8"/>
  <c r="B28" i="8"/>
  <c r="B19" i="8"/>
  <c r="E13" i="8"/>
  <c r="E5" i="8" s="1"/>
  <c r="E41" i="8" s="1"/>
  <c r="B13" i="8"/>
  <c r="E6" i="8"/>
  <c r="B6" i="8"/>
  <c r="E46" i="21"/>
  <c r="E45" i="21"/>
  <c r="E44" i="21"/>
  <c r="E43" i="21"/>
  <c r="B42" i="21"/>
  <c r="E36" i="21"/>
  <c r="B36" i="21"/>
  <c r="B32" i="21"/>
  <c r="B28" i="21"/>
  <c r="B5" i="21" s="1"/>
  <c r="B41" i="21" s="1"/>
  <c r="B19" i="21"/>
  <c r="E13" i="21"/>
  <c r="B13" i="21"/>
  <c r="E6" i="21"/>
  <c r="B6" i="21"/>
  <c r="E46" i="11"/>
  <c r="E45" i="11"/>
  <c r="E44" i="11"/>
  <c r="E42" i="11" s="1"/>
  <c r="E43" i="11"/>
  <c r="B42" i="11"/>
  <c r="B36" i="11"/>
  <c r="B32" i="11"/>
  <c r="B28" i="11"/>
  <c r="E13" i="11"/>
  <c r="B13" i="11"/>
  <c r="E6" i="11"/>
  <c r="B6" i="11"/>
  <c r="E46" i="3"/>
  <c r="E45" i="3"/>
  <c r="E44" i="3"/>
  <c r="E43" i="3"/>
  <c r="B42" i="3"/>
  <c r="E36" i="3"/>
  <c r="E5" i="3" s="1"/>
  <c r="E41" i="3" s="1"/>
  <c r="B36" i="3"/>
  <c r="B32" i="3"/>
  <c r="B28" i="3"/>
  <c r="B19" i="3"/>
  <c r="B19" i="60" s="1"/>
  <c r="E13" i="3"/>
  <c r="B13" i="3"/>
  <c r="E6" i="3"/>
  <c r="B6" i="3"/>
  <c r="B5" i="3" s="1"/>
  <c r="B41" i="3" s="1"/>
  <c r="B36" i="2"/>
  <c r="E36" i="2"/>
  <c r="E13" i="2"/>
  <c r="E6" i="2"/>
  <c r="E5" i="2" s="1"/>
  <c r="E41" i="2" s="1"/>
  <c r="B42" i="2"/>
  <c r="B32" i="2"/>
  <c r="B28" i="2"/>
  <c r="B19" i="2"/>
  <c r="B5" i="2" s="1"/>
  <c r="B41" i="2" s="1"/>
  <c r="B13" i="2"/>
  <c r="B6" i="2"/>
  <c r="E46" i="2"/>
  <c r="E45" i="2"/>
  <c r="E44" i="2"/>
  <c r="E43" i="2"/>
  <c r="B19" i="11"/>
  <c r="C19" i="117"/>
  <c r="C5" i="117" s="1"/>
  <c r="C41" i="117" s="1"/>
  <c r="F47" i="86"/>
  <c r="E34" i="60"/>
  <c r="B41" i="69"/>
  <c r="E49" i="69" s="1"/>
  <c r="E42" i="106"/>
  <c r="F33" i="87"/>
  <c r="F37" i="87"/>
  <c r="F36" i="87" s="1"/>
  <c r="C44" i="87"/>
  <c r="F44" i="87" s="1"/>
  <c r="B29" i="87"/>
  <c r="B30" i="87"/>
  <c r="B33" i="87"/>
  <c r="B14" i="87"/>
  <c r="C14" i="87"/>
  <c r="C29" i="87"/>
  <c r="C37" i="87"/>
  <c r="C36" i="87" s="1"/>
  <c r="C43" i="87"/>
  <c r="F43" i="87" s="1"/>
  <c r="C45" i="87"/>
  <c r="F45" i="87" s="1"/>
  <c r="E7" i="87"/>
  <c r="E37" i="87"/>
  <c r="E36" i="87" s="1"/>
  <c r="B44" i="87"/>
  <c r="E44" i="87" s="1"/>
  <c r="F7" i="87"/>
  <c r="C46" i="87"/>
  <c r="F46" i="87" s="1"/>
  <c r="B5" i="97"/>
  <c r="B41" i="97" s="1"/>
  <c r="B47" i="97" s="1"/>
  <c r="F5" i="100"/>
  <c r="F41" i="100"/>
  <c r="C5" i="67"/>
  <c r="C41" i="67" s="1"/>
  <c r="C47" i="67" s="1"/>
  <c r="B22" i="90"/>
  <c r="B5" i="126"/>
  <c r="B41" i="126" s="1"/>
  <c r="E49" i="126" s="1"/>
  <c r="F42" i="29"/>
  <c r="F49" i="69"/>
  <c r="E5" i="107"/>
  <c r="E41" i="107" s="1"/>
  <c r="E47" i="107" s="1"/>
  <c r="E42" i="77"/>
  <c r="C47" i="85"/>
  <c r="B20" i="90"/>
  <c r="B19" i="95"/>
  <c r="B5" i="95"/>
  <c r="B41" i="95" s="1"/>
  <c r="B47" i="95" s="1"/>
  <c r="B19" i="66"/>
  <c r="E6" i="128"/>
  <c r="E11" i="79"/>
  <c r="C5" i="68"/>
  <c r="C41" i="68"/>
  <c r="C47" i="68" s="1"/>
  <c r="C5" i="83"/>
  <c r="C41" i="83" s="1"/>
  <c r="F49" i="83" s="1"/>
  <c r="C5" i="99"/>
  <c r="C41" i="99"/>
  <c r="C5" i="128"/>
  <c r="C41" i="128" s="1"/>
  <c r="C47" i="128" s="1"/>
  <c r="B6" i="94"/>
  <c r="B5" i="94" s="1"/>
  <c r="B41" i="94" s="1"/>
  <c r="B7" i="84"/>
  <c r="B19" i="72"/>
  <c r="B5" i="72" s="1"/>
  <c r="B41" i="72" s="1"/>
  <c r="B47" i="72" s="1"/>
  <c r="B20" i="70"/>
  <c r="B5" i="76"/>
  <c r="B41" i="76"/>
  <c r="B47" i="76" s="1"/>
  <c r="C5" i="80"/>
  <c r="C41" i="80"/>
  <c r="F49" i="80" s="1"/>
  <c r="E42" i="92"/>
  <c r="F42" i="101"/>
  <c r="B13" i="96"/>
  <c r="B15" i="90"/>
  <c r="F5" i="101"/>
  <c r="F41" i="101" s="1"/>
  <c r="F47" i="101" s="1"/>
  <c r="E42" i="117"/>
  <c r="E13" i="128"/>
  <c r="E5" i="128" s="1"/>
  <c r="E41" i="128" s="1"/>
  <c r="E47" i="128" s="1"/>
  <c r="E42" i="59"/>
  <c r="E5" i="62"/>
  <c r="E41" i="62" s="1"/>
  <c r="E49" i="62" s="1"/>
  <c r="C5" i="61"/>
  <c r="C41" i="61" s="1"/>
  <c r="C5" i="78"/>
  <c r="C41" i="78" s="1"/>
  <c r="C47" i="78" s="1"/>
  <c r="B5" i="82"/>
  <c r="B41" i="82" s="1"/>
  <c r="E5" i="85"/>
  <c r="E41" i="85"/>
  <c r="F5" i="96"/>
  <c r="F41" i="96" s="1"/>
  <c r="B22" i="79"/>
  <c r="B19" i="128"/>
  <c r="B5" i="128" s="1"/>
  <c r="B41" i="128" s="1"/>
  <c r="B47" i="128" s="1"/>
  <c r="B19" i="79"/>
  <c r="F47" i="78"/>
  <c r="E41" i="82"/>
  <c r="E47" i="82" s="1"/>
  <c r="E42" i="98"/>
  <c r="E42" i="100"/>
  <c r="F5" i="116"/>
  <c r="F41" i="116" s="1"/>
  <c r="F5" i="130"/>
  <c r="F41" i="130"/>
  <c r="E37" i="90"/>
  <c r="E36" i="90" s="1"/>
  <c r="E36" i="96"/>
  <c r="E5" i="135"/>
  <c r="E41" i="135"/>
  <c r="F43" i="90"/>
  <c r="C5" i="96"/>
  <c r="C41" i="96" s="1"/>
  <c r="C47" i="96" s="1"/>
  <c r="C5" i="101"/>
  <c r="C41" i="101" s="1"/>
  <c r="C47" i="101" s="1"/>
  <c r="F5" i="77"/>
  <c r="F41" i="77" s="1"/>
  <c r="F47" i="77" s="1"/>
  <c r="C10" i="90"/>
  <c r="B6" i="99"/>
  <c r="B11" i="87"/>
  <c r="E42" i="85"/>
  <c r="E42" i="95"/>
  <c r="E42" i="96"/>
  <c r="E42" i="141"/>
  <c r="B28" i="70"/>
  <c r="C47" i="80"/>
  <c r="C24" i="90"/>
  <c r="C19" i="33"/>
  <c r="F47" i="69"/>
  <c r="B24" i="90"/>
  <c r="B19" i="33"/>
  <c r="B5" i="73"/>
  <c r="B41" i="73" s="1"/>
  <c r="E49" i="73" s="1"/>
  <c r="F42" i="76"/>
  <c r="C5" i="29"/>
  <c r="C41" i="29" s="1"/>
  <c r="C47" i="29" s="1"/>
  <c r="B5" i="59"/>
  <c r="B41" i="59" s="1"/>
  <c r="E42" i="73"/>
  <c r="F42" i="107"/>
  <c r="F47" i="107" s="1"/>
  <c r="B5" i="134"/>
  <c r="B41" i="134" s="1"/>
  <c r="B47" i="134" s="1"/>
  <c r="E5" i="83"/>
  <c r="E41" i="83" s="1"/>
  <c r="E42" i="86"/>
  <c r="C5" i="102"/>
  <c r="C41" i="102" s="1"/>
  <c r="F49" i="102" s="1"/>
  <c r="E42" i="107"/>
  <c r="B22" i="87"/>
  <c r="B5" i="106"/>
  <c r="B41" i="106" s="1"/>
  <c r="B47" i="106" s="1"/>
  <c r="C5" i="106"/>
  <c r="C41" i="106" s="1"/>
  <c r="E5" i="98"/>
  <c r="E41" i="98" s="1"/>
  <c r="E47" i="98"/>
  <c r="E5" i="95"/>
  <c r="E41" i="95" s="1"/>
  <c r="F5" i="98"/>
  <c r="F41" i="98" s="1"/>
  <c r="E5" i="96"/>
  <c r="E41" i="96"/>
  <c r="E47" i="96"/>
  <c r="F5" i="95"/>
  <c r="F41" i="95"/>
  <c r="E5" i="97"/>
  <c r="E41" i="97"/>
  <c r="E47" i="97" s="1"/>
  <c r="C5" i="11"/>
  <c r="C41" i="11" s="1"/>
  <c r="C5" i="98"/>
  <c r="C41" i="98"/>
  <c r="C47" i="98" s="1"/>
  <c r="C5" i="95"/>
  <c r="C41" i="95"/>
  <c r="C47" i="95" s="1"/>
  <c r="C5" i="97"/>
  <c r="C41" i="97" s="1"/>
  <c r="F41" i="16"/>
  <c r="E5" i="30"/>
  <c r="E41" i="30" s="1"/>
  <c r="E5" i="100"/>
  <c r="E41" i="100" s="1"/>
  <c r="F5" i="99"/>
  <c r="F41" i="99"/>
  <c r="F47" i="99" s="1"/>
  <c r="E5" i="101"/>
  <c r="E41" i="101" s="1"/>
  <c r="F47" i="102"/>
  <c r="B5" i="16"/>
  <c r="B41" i="16" s="1"/>
  <c r="B5" i="28"/>
  <c r="B41" i="28" s="1"/>
  <c r="B5" i="30"/>
  <c r="B41" i="30" s="1"/>
  <c r="B5" i="130"/>
  <c r="B41" i="130" s="1"/>
  <c r="E49" i="130" s="1"/>
  <c r="C5" i="100"/>
  <c r="C41" i="100" s="1"/>
  <c r="C5" i="143"/>
  <c r="C41" i="143"/>
  <c r="C5" i="58"/>
  <c r="C41" i="58" s="1"/>
  <c r="C47" i="58" s="1"/>
  <c r="C47" i="102"/>
  <c r="B5" i="54"/>
  <c r="B41" i="54" s="1"/>
  <c r="E49" i="103"/>
  <c r="B47" i="103"/>
  <c r="B47" i="130"/>
  <c r="F5" i="13"/>
  <c r="F41" i="13" s="1"/>
  <c r="F5" i="14"/>
  <c r="F41" i="14"/>
  <c r="E5" i="142"/>
  <c r="E41" i="142" s="1"/>
  <c r="E47" i="142" s="1"/>
  <c r="F5" i="142"/>
  <c r="F41" i="142"/>
  <c r="F47" i="94"/>
  <c r="B5" i="14"/>
  <c r="B41" i="14" s="1"/>
  <c r="B5" i="142"/>
  <c r="B41" i="142" s="1"/>
  <c r="B47" i="142" s="1"/>
  <c r="C5" i="92"/>
  <c r="C41" i="92"/>
  <c r="C5" i="126"/>
  <c r="C41" i="126" s="1"/>
  <c r="F47" i="134"/>
  <c r="B5" i="19"/>
  <c r="B41" i="19" s="1"/>
  <c r="F5" i="18"/>
  <c r="F41" i="18" s="1"/>
  <c r="F47" i="139"/>
  <c r="E47" i="139"/>
  <c r="C5" i="107"/>
  <c r="C41" i="107"/>
  <c r="F49" i="107" s="1"/>
  <c r="B5" i="18"/>
  <c r="B41" i="18" s="1"/>
  <c r="C5" i="139"/>
  <c r="C41" i="139"/>
  <c r="F49" i="139" s="1"/>
  <c r="F5" i="108"/>
  <c r="F41" i="108" s="1"/>
  <c r="F5" i="71"/>
  <c r="F41" i="71" s="1"/>
  <c r="F5" i="17"/>
  <c r="F41" i="17"/>
  <c r="F5" i="72"/>
  <c r="F41" i="72" s="1"/>
  <c r="C5" i="71"/>
  <c r="C41" i="71"/>
  <c r="C47" i="71" s="1"/>
  <c r="C5" i="72"/>
  <c r="C41" i="72" s="1"/>
  <c r="E5" i="66"/>
  <c r="E41" i="66" s="1"/>
  <c r="E47" i="66" s="1"/>
  <c r="F5" i="140"/>
  <c r="F41" i="140" s="1"/>
  <c r="F47" i="140" s="1"/>
  <c r="E5" i="133"/>
  <c r="E41" i="133" s="1"/>
  <c r="F47" i="67"/>
  <c r="F47" i="65"/>
  <c r="F47" i="131"/>
  <c r="C5" i="66"/>
  <c r="C41" i="66" s="1"/>
  <c r="C47" i="66" s="1"/>
  <c r="B5" i="131"/>
  <c r="B41" i="131" s="1"/>
  <c r="C5" i="8"/>
  <c r="C41" i="8" s="1"/>
  <c r="C47" i="8" s="1"/>
  <c r="B5" i="62"/>
  <c r="B41" i="62"/>
  <c r="B47" i="62" s="1"/>
  <c r="C5" i="65"/>
  <c r="C41" i="65" s="1"/>
  <c r="B5" i="133"/>
  <c r="B41" i="133" s="1"/>
  <c r="F49" i="67"/>
  <c r="F5" i="132"/>
  <c r="F41" i="132" s="1"/>
  <c r="E5" i="117"/>
  <c r="E41" i="117"/>
  <c r="F47" i="56"/>
  <c r="F5" i="138"/>
  <c r="F41" i="138"/>
  <c r="F47" i="138" s="1"/>
  <c r="E5" i="53"/>
  <c r="E41" i="53"/>
  <c r="E47" i="53" s="1"/>
  <c r="E5" i="132"/>
  <c r="E41" i="132" s="1"/>
  <c r="F5" i="137"/>
  <c r="F41" i="137"/>
  <c r="F47" i="137" s="1"/>
  <c r="F47" i="55"/>
  <c r="E47" i="138"/>
  <c r="C5" i="132"/>
  <c r="C41" i="132" s="1"/>
  <c r="E49" i="138"/>
  <c r="B47" i="138"/>
  <c r="C47" i="138"/>
  <c r="C47" i="143"/>
  <c r="C32" i="70" l="1"/>
  <c r="B5" i="98"/>
  <c r="B41" i="98" s="1"/>
  <c r="B13" i="90"/>
  <c r="B5" i="96"/>
  <c r="B41" i="96" s="1"/>
  <c r="B47" i="96" s="1"/>
  <c r="E49" i="91"/>
  <c r="B47" i="91"/>
  <c r="B5" i="135"/>
  <c r="B41" i="135" s="1"/>
  <c r="B47" i="135" s="1"/>
  <c r="E5" i="134"/>
  <c r="E41" i="134" s="1"/>
  <c r="B5" i="101"/>
  <c r="B41" i="101" s="1"/>
  <c r="B47" i="101" s="1"/>
  <c r="B47" i="94"/>
  <c r="E49" i="94"/>
  <c r="F49" i="14"/>
  <c r="C47" i="14"/>
  <c r="C47" i="23"/>
  <c r="F49" i="23"/>
  <c r="F49" i="28"/>
  <c r="C47" i="28"/>
  <c r="C47" i="33"/>
  <c r="F49" i="33"/>
  <c r="F49" i="56"/>
  <c r="C47" i="56"/>
  <c r="C47" i="140"/>
  <c r="F49" i="140"/>
  <c r="B47" i="143"/>
  <c r="F49" i="10"/>
  <c r="C47" i="10"/>
  <c r="F47" i="71"/>
  <c r="F49" i="71"/>
  <c r="B47" i="21"/>
  <c r="C47" i="16"/>
  <c r="F49" i="16"/>
  <c r="C47" i="21"/>
  <c r="F49" i="21"/>
  <c r="B47" i="82"/>
  <c r="E49" i="82"/>
  <c r="F5" i="62"/>
  <c r="F41" i="62" s="1"/>
  <c r="F49" i="62" s="1"/>
  <c r="C5" i="142"/>
  <c r="C41" i="142" s="1"/>
  <c r="F49" i="142" s="1"/>
  <c r="F49" i="99"/>
  <c r="B5" i="33"/>
  <c r="B41" i="33" s="1"/>
  <c r="B47" i="33" s="1"/>
  <c r="F49" i="92"/>
  <c r="C47" i="92"/>
  <c r="F5" i="27"/>
  <c r="F41" i="27" s="1"/>
  <c r="F49" i="29"/>
  <c r="E47" i="100"/>
  <c r="F49" i="95"/>
  <c r="E42" i="4"/>
  <c r="E42" i="80"/>
  <c r="B47" i="86"/>
  <c r="F49" i="78"/>
  <c r="C47" i="139"/>
  <c r="C47" i="107"/>
  <c r="E47" i="135"/>
  <c r="B47" i="92"/>
  <c r="F49" i="101"/>
  <c r="E47" i="117"/>
  <c r="E42" i="3"/>
  <c r="E47" i="3" s="1"/>
  <c r="E5" i="11"/>
  <c r="E41" i="11" s="1"/>
  <c r="E47" i="11" s="1"/>
  <c r="E5" i="21"/>
  <c r="E41" i="21" s="1"/>
  <c r="B5" i="10"/>
  <c r="B41" i="10" s="1"/>
  <c r="E42" i="19"/>
  <c r="E5" i="16"/>
  <c r="E41" i="16" s="1"/>
  <c r="E47" i="16" s="1"/>
  <c r="F5" i="19"/>
  <c r="F41" i="19" s="1"/>
  <c r="E49" i="89"/>
  <c r="E47" i="89"/>
  <c r="F47" i="117"/>
  <c r="E47" i="59"/>
  <c r="E42" i="74"/>
  <c r="E47" i="74" s="1"/>
  <c r="E42" i="99"/>
  <c r="F47" i="14"/>
  <c r="F42" i="11"/>
  <c r="B47" i="89"/>
  <c r="E42" i="10"/>
  <c r="E47" i="10" s="1"/>
  <c r="C5" i="2"/>
  <c r="C41" i="2" s="1"/>
  <c r="F42" i="4"/>
  <c r="F47" i="4" s="1"/>
  <c r="F42" i="17"/>
  <c r="F47" i="17" s="1"/>
  <c r="F47" i="30"/>
  <c r="C5" i="54"/>
  <c r="C41" i="54" s="1"/>
  <c r="F49" i="54" s="1"/>
  <c r="E47" i="73"/>
  <c r="B5" i="74"/>
  <c r="B41" i="74" s="1"/>
  <c r="B47" i="74" s="1"/>
  <c r="F42" i="74"/>
  <c r="F47" i="74" s="1"/>
  <c r="E5" i="76"/>
  <c r="E41" i="76" s="1"/>
  <c r="E47" i="76" s="1"/>
  <c r="B5" i="77"/>
  <c r="B41" i="77" s="1"/>
  <c r="F49" i="86"/>
  <c r="B5" i="88"/>
  <c r="B41" i="88" s="1"/>
  <c r="E47" i="68"/>
  <c r="F5" i="76"/>
  <c r="F41" i="76" s="1"/>
  <c r="F47" i="76" s="1"/>
  <c r="C5" i="77"/>
  <c r="C41" i="77" s="1"/>
  <c r="F47" i="80"/>
  <c r="F42" i="100"/>
  <c r="F47" i="100" s="1"/>
  <c r="F5" i="106"/>
  <c r="F41" i="106" s="1"/>
  <c r="F47" i="106" s="1"/>
  <c r="B5" i="117"/>
  <c r="B41" i="117" s="1"/>
  <c r="B47" i="117" s="1"/>
  <c r="F5" i="128"/>
  <c r="F41" i="128" s="1"/>
  <c r="F49" i="128" s="1"/>
  <c r="C5" i="130"/>
  <c r="C41" i="130" s="1"/>
  <c r="E42" i="133"/>
  <c r="E47" i="133" s="1"/>
  <c r="F5" i="135"/>
  <c r="F41" i="135" s="1"/>
  <c r="F47" i="135" s="1"/>
  <c r="B5" i="8"/>
  <c r="B41" i="8" s="1"/>
  <c r="E42" i="17"/>
  <c r="E47" i="17" s="1"/>
  <c r="B5" i="4"/>
  <c r="B41" i="4" s="1"/>
  <c r="C5" i="3"/>
  <c r="C41" i="3" s="1"/>
  <c r="C5" i="4"/>
  <c r="C41" i="4" s="1"/>
  <c r="F42" i="18"/>
  <c r="F42" i="23"/>
  <c r="F47" i="23" s="1"/>
  <c r="E42" i="27"/>
  <c r="E47" i="27" s="1"/>
  <c r="E42" i="28"/>
  <c r="E47" i="28" s="1"/>
  <c r="B5" i="29"/>
  <c r="B41" i="29" s="1"/>
  <c r="E5" i="29"/>
  <c r="E41" i="29" s="1"/>
  <c r="E47" i="29" s="1"/>
  <c r="E5" i="33"/>
  <c r="E41" i="33" s="1"/>
  <c r="F5" i="53"/>
  <c r="F41" i="53" s="1"/>
  <c r="F42" i="53"/>
  <c r="E5" i="55"/>
  <c r="E41" i="55" s="1"/>
  <c r="E47" i="55" s="1"/>
  <c r="E5" i="58"/>
  <c r="E41" i="58" s="1"/>
  <c r="E47" i="58" s="1"/>
  <c r="B5" i="65"/>
  <c r="B41" i="65" s="1"/>
  <c r="B47" i="65" s="1"/>
  <c r="B5" i="80"/>
  <c r="B41" i="80" s="1"/>
  <c r="B47" i="80" s="1"/>
  <c r="E42" i="83"/>
  <c r="E47" i="83" s="1"/>
  <c r="C5" i="89"/>
  <c r="C41" i="89" s="1"/>
  <c r="C5" i="91"/>
  <c r="C41" i="91" s="1"/>
  <c r="E5" i="92"/>
  <c r="E41" i="92" s="1"/>
  <c r="E47" i="92" s="1"/>
  <c r="C5" i="94"/>
  <c r="C41" i="94" s="1"/>
  <c r="F42" i="98"/>
  <c r="F47" i="98" s="1"/>
  <c r="E42" i="103"/>
  <c r="E47" i="103" s="1"/>
  <c r="E42" i="108"/>
  <c r="F42" i="116"/>
  <c r="F47" i="116" s="1"/>
  <c r="C5" i="133"/>
  <c r="C41" i="133" s="1"/>
  <c r="F42" i="133"/>
  <c r="F47" i="133" s="1"/>
  <c r="C5" i="134"/>
  <c r="C41" i="134" s="1"/>
  <c r="B5" i="139"/>
  <c r="B41" i="139" s="1"/>
  <c r="B47" i="139" s="1"/>
  <c r="C5" i="141"/>
  <c r="C41" i="141" s="1"/>
  <c r="F42" i="141"/>
  <c r="F47" i="141" s="1"/>
  <c r="F42" i="142"/>
  <c r="F47" i="142" s="1"/>
  <c r="E47" i="99"/>
  <c r="B5" i="11"/>
  <c r="B41" i="11" s="1"/>
  <c r="B47" i="11" s="1"/>
  <c r="E42" i="21"/>
  <c r="B5" i="17"/>
  <c r="B41" i="17" s="1"/>
  <c r="B47" i="17" s="1"/>
  <c r="C5" i="13"/>
  <c r="C41" i="13" s="1"/>
  <c r="C47" i="13" s="1"/>
  <c r="C5" i="18"/>
  <c r="C41" i="18" s="1"/>
  <c r="C47" i="18" s="1"/>
  <c r="C19" i="64"/>
  <c r="C5" i="64" s="1"/>
  <c r="C41" i="64" s="1"/>
  <c r="F42" i="19"/>
  <c r="F42" i="8"/>
  <c r="F47" i="8" s="1"/>
  <c r="F5" i="2"/>
  <c r="F41" i="2" s="1"/>
  <c r="F42" i="2"/>
  <c r="F42" i="27"/>
  <c r="F42" i="28"/>
  <c r="F47" i="28" s="1"/>
  <c r="E42" i="33"/>
  <c r="B5" i="53"/>
  <c r="B41" i="53" s="1"/>
  <c r="E5" i="54"/>
  <c r="E41" i="54" s="1"/>
  <c r="E47" i="54" s="1"/>
  <c r="E5" i="61"/>
  <c r="E41" i="61" s="1"/>
  <c r="E42" i="61"/>
  <c r="E42" i="69"/>
  <c r="E47" i="69" s="1"/>
  <c r="E42" i="71"/>
  <c r="F42" i="72"/>
  <c r="F47" i="72" s="1"/>
  <c r="C5" i="73"/>
  <c r="C41" i="73" s="1"/>
  <c r="C19" i="75"/>
  <c r="F42" i="73"/>
  <c r="F42" i="82"/>
  <c r="F47" i="82" s="1"/>
  <c r="F42" i="83"/>
  <c r="F47" i="83" s="1"/>
  <c r="E5" i="86"/>
  <c r="E41" i="86" s="1"/>
  <c r="E47" i="86" s="1"/>
  <c r="E47" i="91"/>
  <c r="F42" i="92"/>
  <c r="F47" i="92" s="1"/>
  <c r="F42" i="96"/>
  <c r="F47" i="96" s="1"/>
  <c r="E42" i="101"/>
  <c r="B5" i="102"/>
  <c r="B41" i="102" s="1"/>
  <c r="C5" i="103"/>
  <c r="C41" i="103" s="1"/>
  <c r="F5" i="103"/>
  <c r="F41" i="103" s="1"/>
  <c r="F47" i="103" s="1"/>
  <c r="F42" i="108"/>
  <c r="F47" i="108" s="1"/>
  <c r="F42" i="128"/>
  <c r="F42" i="130"/>
  <c r="F47" i="130" s="1"/>
  <c r="E5" i="131"/>
  <c r="E41" i="131" s="1"/>
  <c r="E49" i="131" s="1"/>
  <c r="C5" i="131"/>
  <c r="C41" i="131" s="1"/>
  <c r="F42" i="132"/>
  <c r="F47" i="132" s="1"/>
  <c r="E47" i="134"/>
  <c r="E5" i="141"/>
  <c r="E41" i="141" s="1"/>
  <c r="E47" i="141" s="1"/>
  <c r="E5" i="143"/>
  <c r="E41" i="143" s="1"/>
  <c r="E49" i="143" s="1"/>
  <c r="E49" i="97"/>
  <c r="B47" i="98"/>
  <c r="E49" i="98"/>
  <c r="E49" i="96"/>
  <c r="B19" i="84"/>
  <c r="B47" i="126"/>
  <c r="E18" i="5"/>
  <c r="C6" i="60"/>
  <c r="E6" i="60"/>
  <c r="E5" i="71"/>
  <c r="E41" i="71" s="1"/>
  <c r="E47" i="71" s="1"/>
  <c r="C6" i="79"/>
  <c r="B32" i="81"/>
  <c r="B5" i="81" s="1"/>
  <c r="B41" i="81" s="1"/>
  <c r="B6" i="90"/>
  <c r="C13" i="90"/>
  <c r="C42" i="90"/>
  <c r="B42" i="60"/>
  <c r="B18" i="5"/>
  <c r="C25" i="5"/>
  <c r="C28" i="60"/>
  <c r="C32" i="60"/>
  <c r="F10" i="5"/>
  <c r="F21" i="5"/>
  <c r="F25" i="5"/>
  <c r="F29" i="5"/>
  <c r="F20" i="5"/>
  <c r="C28" i="87"/>
  <c r="B42" i="84"/>
  <c r="C13" i="60"/>
  <c r="E42" i="60"/>
  <c r="E5" i="108"/>
  <c r="E41" i="108" s="1"/>
  <c r="E47" i="108" s="1"/>
  <c r="E5" i="72"/>
  <c r="E41" i="72" s="1"/>
  <c r="E47" i="72" s="1"/>
  <c r="B5" i="108"/>
  <c r="B41" i="108" s="1"/>
  <c r="B47" i="108" s="1"/>
  <c r="E32" i="70"/>
  <c r="B5" i="71"/>
  <c r="B41" i="71" s="1"/>
  <c r="E49" i="71" s="1"/>
  <c r="B6" i="70"/>
  <c r="E14" i="5"/>
  <c r="E5" i="19"/>
  <c r="E41" i="19" s="1"/>
  <c r="E47" i="19" s="1"/>
  <c r="E49" i="128"/>
  <c r="F38" i="5"/>
  <c r="C28" i="84"/>
  <c r="E32" i="79"/>
  <c r="E13" i="90"/>
  <c r="F6" i="79"/>
  <c r="B13" i="79"/>
  <c r="C20" i="5"/>
  <c r="B35" i="5"/>
  <c r="F11" i="5"/>
  <c r="F32" i="87"/>
  <c r="E49" i="141"/>
  <c r="B47" i="141"/>
  <c r="B42" i="79"/>
  <c r="B6" i="79"/>
  <c r="B44" i="5"/>
  <c r="E44" i="5" s="1"/>
  <c r="B6" i="84"/>
  <c r="B32" i="87"/>
  <c r="C39" i="5"/>
  <c r="F9" i="5"/>
  <c r="E13" i="81"/>
  <c r="C32" i="87"/>
  <c r="C37" i="5"/>
  <c r="C36" i="5" s="1"/>
  <c r="C42" i="75"/>
  <c r="B42" i="81"/>
  <c r="E32" i="60"/>
  <c r="F42" i="75"/>
  <c r="F13" i="60"/>
  <c r="C42" i="87"/>
  <c r="F6" i="60"/>
  <c r="E28" i="5"/>
  <c r="E35" i="5"/>
  <c r="E38" i="5"/>
  <c r="E40" i="5"/>
  <c r="E13" i="70"/>
  <c r="F31" i="5"/>
  <c r="F13" i="81"/>
  <c r="E32" i="81"/>
  <c r="C30" i="5"/>
  <c r="B9" i="5"/>
  <c r="E20" i="5"/>
  <c r="E21" i="5"/>
  <c r="C6" i="84"/>
  <c r="E6" i="84"/>
  <c r="E12" i="5"/>
  <c r="B13" i="84"/>
  <c r="C32" i="84"/>
  <c r="E32" i="64"/>
  <c r="F49" i="55"/>
  <c r="C47" i="55"/>
  <c r="F49" i="18"/>
  <c r="F47" i="18"/>
  <c r="F49" i="126"/>
  <c r="C47" i="126"/>
  <c r="F49" i="13"/>
  <c r="F49" i="117"/>
  <c r="C47" i="117"/>
  <c r="B47" i="3"/>
  <c r="E49" i="3"/>
  <c r="E49" i="117"/>
  <c r="F49" i="8"/>
  <c r="E49" i="54"/>
  <c r="B47" i="54"/>
  <c r="E49" i="28"/>
  <c r="B47" i="28"/>
  <c r="E49" i="101"/>
  <c r="E47" i="101"/>
  <c r="F49" i="97"/>
  <c r="C47" i="97"/>
  <c r="E49" i="59"/>
  <c r="B47" i="59"/>
  <c r="C47" i="30"/>
  <c r="F49" i="30"/>
  <c r="C47" i="76"/>
  <c r="F49" i="76"/>
  <c r="B47" i="2"/>
  <c r="E49" i="2"/>
  <c r="F49" i="65"/>
  <c r="C47" i="65"/>
  <c r="F49" i="72"/>
  <c r="C47" i="72"/>
  <c r="B47" i="14"/>
  <c r="E49" i="14"/>
  <c r="C47" i="17"/>
  <c r="F49" i="17"/>
  <c r="B47" i="30"/>
  <c r="E49" i="30"/>
  <c r="C47" i="11"/>
  <c r="E47" i="95"/>
  <c r="E49" i="95"/>
  <c r="B47" i="4"/>
  <c r="F49" i="3"/>
  <c r="C47" i="3"/>
  <c r="F49" i="4"/>
  <c r="C47" i="4"/>
  <c r="B47" i="29"/>
  <c r="E49" i="29"/>
  <c r="F49" i="103"/>
  <c r="C47" i="103"/>
  <c r="F49" i="132"/>
  <c r="C47" i="132"/>
  <c r="E49" i="133"/>
  <c r="B47" i="133"/>
  <c r="E49" i="19"/>
  <c r="B47" i="19"/>
  <c r="F49" i="100"/>
  <c r="C47" i="100"/>
  <c r="C47" i="106"/>
  <c r="F49" i="106"/>
  <c r="E49" i="80"/>
  <c r="E47" i="80"/>
  <c r="F49" i="58"/>
  <c r="F49" i="143"/>
  <c r="F49" i="96"/>
  <c r="E49" i="83"/>
  <c r="C47" i="2"/>
  <c r="E49" i="76"/>
  <c r="B47" i="88"/>
  <c r="E49" i="88"/>
  <c r="E42" i="13"/>
  <c r="F5" i="11"/>
  <c r="F41" i="11" s="1"/>
  <c r="F47" i="11" s="1"/>
  <c r="C12" i="5"/>
  <c r="C15" i="5"/>
  <c r="B8" i="5"/>
  <c r="C47" i="89"/>
  <c r="F49" i="89"/>
  <c r="E49" i="142"/>
  <c r="C14" i="5"/>
  <c r="E49" i="17"/>
  <c r="F49" i="27"/>
  <c r="F49" i="66"/>
  <c r="F49" i="19"/>
  <c r="E49" i="134"/>
  <c r="C7" i="5"/>
  <c r="C47" i="142"/>
  <c r="B47" i="16"/>
  <c r="C47" i="99"/>
  <c r="C47" i="54"/>
  <c r="B47" i="73"/>
  <c r="F49" i="59"/>
  <c r="E49" i="61"/>
  <c r="B47" i="69"/>
  <c r="E47" i="85"/>
  <c r="F49" i="61"/>
  <c r="E42" i="2"/>
  <c r="E47" i="2" s="1"/>
  <c r="B19" i="75"/>
  <c r="E5" i="4"/>
  <c r="E41" i="4" s="1"/>
  <c r="E47" i="4" s="1"/>
  <c r="C19" i="60"/>
  <c r="F42" i="16"/>
  <c r="F47" i="16" s="1"/>
  <c r="F42" i="13"/>
  <c r="F47" i="13" s="1"/>
  <c r="B5" i="27"/>
  <c r="B41" i="27" s="1"/>
  <c r="C5" i="53"/>
  <c r="C41" i="53" s="1"/>
  <c r="F45" i="70"/>
  <c r="C42" i="70"/>
  <c r="B19" i="90"/>
  <c r="F47" i="2"/>
  <c r="B5" i="68"/>
  <c r="B41" i="68" s="1"/>
  <c r="E49" i="33"/>
  <c r="F49" i="137"/>
  <c r="F49" i="138"/>
  <c r="F49" i="98"/>
  <c r="C47" i="61"/>
  <c r="C47" i="83"/>
  <c r="C47" i="86"/>
  <c r="E42" i="8"/>
  <c r="E47" i="8" s="1"/>
  <c r="E42" i="18"/>
  <c r="E47" i="18" s="1"/>
  <c r="E42" i="14"/>
  <c r="E47" i="14" s="1"/>
  <c r="C19" i="84"/>
  <c r="E42" i="30"/>
  <c r="E47" i="30" s="1"/>
  <c r="F42" i="33"/>
  <c r="F47" i="33" s="1"/>
  <c r="F42" i="54"/>
  <c r="F47" i="54" s="1"/>
  <c r="E49" i="74"/>
  <c r="F42" i="61"/>
  <c r="F47" i="61" s="1"/>
  <c r="B39" i="5"/>
  <c r="F47" i="73"/>
  <c r="F8" i="5"/>
  <c r="F12" i="5"/>
  <c r="F39" i="5"/>
  <c r="F42" i="59"/>
  <c r="F47" i="59" s="1"/>
  <c r="C11" i="5"/>
  <c r="F42" i="62"/>
  <c r="F47" i="62" s="1"/>
  <c r="F42" i="66"/>
  <c r="F47" i="66" s="1"/>
  <c r="B19" i="70"/>
  <c r="B13" i="70"/>
  <c r="F19" i="5"/>
  <c r="B26" i="5"/>
  <c r="E5" i="13"/>
  <c r="E41" i="13" s="1"/>
  <c r="E49" i="13" s="1"/>
  <c r="B5" i="55"/>
  <c r="B41" i="55" s="1"/>
  <c r="E5" i="56"/>
  <c r="E41" i="56" s="1"/>
  <c r="E47" i="56" s="1"/>
  <c r="B10" i="5"/>
  <c r="E13" i="60"/>
  <c r="E22" i="5"/>
  <c r="E24" i="5"/>
  <c r="E26" i="5"/>
  <c r="F32" i="60"/>
  <c r="E39" i="5"/>
  <c r="E42" i="62"/>
  <c r="E47" i="62" s="1"/>
  <c r="E5" i="67"/>
  <c r="E41" i="67" s="1"/>
  <c r="E47" i="67" s="1"/>
  <c r="F5" i="68"/>
  <c r="F41" i="68" s="1"/>
  <c r="C5" i="74"/>
  <c r="C41" i="74" s="1"/>
  <c r="B5" i="78"/>
  <c r="B41" i="78" s="1"/>
  <c r="F42" i="97"/>
  <c r="F47" i="97" s="1"/>
  <c r="C5" i="135"/>
  <c r="C41" i="135" s="1"/>
  <c r="C17" i="5"/>
  <c r="B23" i="5"/>
  <c r="B25" i="5"/>
  <c r="B30" i="5"/>
  <c r="B32" i="60"/>
  <c r="B38" i="5"/>
  <c r="C13" i="70"/>
  <c r="C5" i="70" s="1"/>
  <c r="C41" i="70" s="1"/>
  <c r="F32" i="70"/>
  <c r="E47" i="77"/>
  <c r="E5" i="78"/>
  <c r="E41" i="78" s="1"/>
  <c r="C5" i="82"/>
  <c r="C41" i="82" s="1"/>
  <c r="B31" i="5"/>
  <c r="F32" i="84"/>
  <c r="E32" i="87"/>
  <c r="B32" i="84"/>
  <c r="B5" i="85"/>
  <c r="B41" i="85" s="1"/>
  <c r="C19" i="90"/>
  <c r="F42" i="95"/>
  <c r="F47" i="95" s="1"/>
  <c r="E5" i="106"/>
  <c r="E41" i="106" s="1"/>
  <c r="C5" i="108"/>
  <c r="C41" i="108" s="1"/>
  <c r="C5" i="116"/>
  <c r="C41" i="116" s="1"/>
  <c r="E42" i="126"/>
  <c r="E47" i="126" s="1"/>
  <c r="B5" i="99"/>
  <c r="B41" i="99" s="1"/>
  <c r="B47" i="99" s="1"/>
  <c r="E42" i="130"/>
  <c r="E47" i="130" s="1"/>
  <c r="E42" i="131"/>
  <c r="E47" i="131" s="1"/>
  <c r="E42" i="132"/>
  <c r="E47" i="132" s="1"/>
  <c r="E5" i="137"/>
  <c r="E41" i="137" s="1"/>
  <c r="E42" i="143"/>
  <c r="E47" i="143" s="1"/>
  <c r="B6" i="60"/>
  <c r="B14" i="5"/>
  <c r="B16" i="5"/>
  <c r="B17" i="5"/>
  <c r="E19" i="5"/>
  <c r="F22" i="5"/>
  <c r="F23" i="5"/>
  <c r="F24" i="5"/>
  <c r="F27" i="5"/>
  <c r="C38" i="5"/>
  <c r="E5" i="65"/>
  <c r="E41" i="65" s="1"/>
  <c r="B5" i="67"/>
  <c r="B41" i="67" s="1"/>
  <c r="B32" i="70"/>
  <c r="E13" i="75"/>
  <c r="E17" i="5"/>
  <c r="C23" i="5"/>
  <c r="C24" i="5"/>
  <c r="C26" i="5"/>
  <c r="C27" i="5"/>
  <c r="E42" i="78"/>
  <c r="F16" i="5"/>
  <c r="F17" i="5"/>
  <c r="F47" i="85"/>
  <c r="C5" i="88"/>
  <c r="C41" i="88" s="1"/>
  <c r="F42" i="88"/>
  <c r="F47" i="88" s="1"/>
  <c r="F42" i="89"/>
  <c r="F47" i="89" s="1"/>
  <c r="E42" i="102"/>
  <c r="E47" i="102" s="1"/>
  <c r="E5" i="116"/>
  <c r="E41" i="116" s="1"/>
  <c r="E47" i="116" s="1"/>
  <c r="F42" i="126"/>
  <c r="F47" i="126" s="1"/>
  <c r="E42" i="137"/>
  <c r="E5" i="140"/>
  <c r="E41" i="140" s="1"/>
  <c r="E49" i="140" s="1"/>
  <c r="E42" i="140"/>
  <c r="F28" i="5"/>
  <c r="E29" i="5"/>
  <c r="E30" i="5"/>
  <c r="E31" i="5"/>
  <c r="C34" i="5"/>
  <c r="C35" i="5"/>
  <c r="B32" i="79"/>
  <c r="F13" i="84"/>
  <c r="E42" i="84"/>
  <c r="C6" i="90"/>
  <c r="C9" i="5"/>
  <c r="E6" i="90"/>
  <c r="E5" i="90" s="1"/>
  <c r="E41" i="90" s="1"/>
  <c r="E42" i="90"/>
  <c r="B5" i="107"/>
  <c r="B41" i="107" s="1"/>
  <c r="B47" i="107" s="1"/>
  <c r="C22" i="5"/>
  <c r="E13" i="79"/>
  <c r="B5" i="137"/>
  <c r="B41" i="137" s="1"/>
  <c r="B47" i="137" s="1"/>
  <c r="B12" i="5"/>
  <c r="C13" i="79"/>
  <c r="C21" i="5"/>
  <c r="E27" i="5"/>
  <c r="F13" i="79"/>
  <c r="F5" i="79" s="1"/>
  <c r="F41" i="79" s="1"/>
  <c r="C32" i="79"/>
  <c r="C42" i="79"/>
  <c r="C32" i="81"/>
  <c r="C5" i="81" s="1"/>
  <c r="C41" i="81" s="1"/>
  <c r="F32" i="81"/>
  <c r="F5" i="81" s="1"/>
  <c r="F41" i="81" s="1"/>
  <c r="E13" i="84"/>
  <c r="F13" i="87"/>
  <c r="E13" i="87"/>
  <c r="B28" i="84"/>
  <c r="F13" i="90"/>
  <c r="F5" i="90" s="1"/>
  <c r="F41" i="90" s="1"/>
  <c r="B28" i="90"/>
  <c r="B5" i="140"/>
  <c r="B41" i="140" s="1"/>
  <c r="E32" i="84"/>
  <c r="E33" i="5"/>
  <c r="B27" i="5"/>
  <c r="B5" i="100"/>
  <c r="B41" i="100" s="1"/>
  <c r="B47" i="100" s="1"/>
  <c r="B11" i="5"/>
  <c r="B5" i="66"/>
  <c r="B41" i="66" s="1"/>
  <c r="B47" i="66" s="1"/>
  <c r="E49" i="67"/>
  <c r="B47" i="67"/>
  <c r="E49" i="8"/>
  <c r="B47" i="8"/>
  <c r="B19" i="64"/>
  <c r="B5" i="64" s="1"/>
  <c r="B41" i="64" s="1"/>
  <c r="E42" i="79"/>
  <c r="C16" i="5"/>
  <c r="B43" i="5"/>
  <c r="F33" i="5"/>
  <c r="B37" i="5"/>
  <c r="B36" i="5" s="1"/>
  <c r="F34" i="5"/>
  <c r="B19" i="87"/>
  <c r="C42" i="81"/>
  <c r="C45" i="5"/>
  <c r="F45" i="5" s="1"/>
  <c r="C42" i="84"/>
  <c r="F42" i="70"/>
  <c r="E6" i="87"/>
  <c r="C33" i="5"/>
  <c r="B40" i="5"/>
  <c r="E8" i="5"/>
  <c r="E10" i="5"/>
  <c r="F18" i="5"/>
  <c r="F26" i="5"/>
  <c r="F13" i="75"/>
  <c r="F5" i="75" s="1"/>
  <c r="F41" i="75" s="1"/>
  <c r="E32" i="75"/>
  <c r="F42" i="81"/>
  <c r="C13" i="84"/>
  <c r="E16" i="5"/>
  <c r="B13" i="87"/>
  <c r="B28" i="60"/>
  <c r="E13" i="64"/>
  <c r="B42" i="70"/>
  <c r="B42" i="75"/>
  <c r="C46" i="5"/>
  <c r="F46" i="5" s="1"/>
  <c r="F44" i="79"/>
  <c r="F42" i="79" s="1"/>
  <c r="C44" i="5"/>
  <c r="F44" i="5" s="1"/>
  <c r="B42" i="90"/>
  <c r="C42" i="60"/>
  <c r="E11" i="5"/>
  <c r="F6" i="87"/>
  <c r="C13" i="87"/>
  <c r="B28" i="87"/>
  <c r="C18" i="5"/>
  <c r="B29" i="5"/>
  <c r="B34" i="5"/>
  <c r="C40" i="5"/>
  <c r="E15" i="5"/>
  <c r="E23" i="5"/>
  <c r="E25" i="5"/>
  <c r="F30" i="5"/>
  <c r="F35" i="5"/>
  <c r="F13" i="70"/>
  <c r="C6" i="75"/>
  <c r="B28" i="75"/>
  <c r="E42" i="75"/>
  <c r="F6" i="84"/>
  <c r="F42" i="64"/>
  <c r="F37" i="5"/>
  <c r="F36" i="5" s="1"/>
  <c r="C42" i="64"/>
  <c r="C29" i="5"/>
  <c r="B45" i="5"/>
  <c r="E45" i="5" s="1"/>
  <c r="F14" i="5"/>
  <c r="B46" i="5"/>
  <c r="E46" i="5" s="1"/>
  <c r="F7" i="5"/>
  <c r="B33" i="5"/>
  <c r="B6" i="87"/>
  <c r="C8" i="5"/>
  <c r="C10" i="5"/>
  <c r="B13" i="60"/>
  <c r="C31" i="5"/>
  <c r="E9" i="5"/>
  <c r="F15" i="5"/>
  <c r="F40" i="5"/>
  <c r="F13" i="64"/>
  <c r="F5" i="64" s="1"/>
  <c r="F41" i="64" s="1"/>
  <c r="E42" i="64"/>
  <c r="C32" i="75"/>
  <c r="E42" i="81"/>
  <c r="C6" i="87"/>
  <c r="F42" i="90"/>
  <c r="B47" i="131"/>
  <c r="B24" i="5"/>
  <c r="B47" i="140"/>
  <c r="E49" i="10"/>
  <c r="B47" i="10"/>
  <c r="B20" i="5"/>
  <c r="B21" i="5"/>
  <c r="B47" i="102"/>
  <c r="E49" i="102"/>
  <c r="B5" i="58"/>
  <c r="B41" i="58" s="1"/>
  <c r="E49" i="58" s="1"/>
  <c r="B47" i="58"/>
  <c r="B47" i="53"/>
  <c r="E49" i="53"/>
  <c r="F42" i="87"/>
  <c r="F42" i="60"/>
  <c r="E42" i="70"/>
  <c r="F42" i="84"/>
  <c r="E42" i="87"/>
  <c r="C43" i="5"/>
  <c r="E7" i="5"/>
  <c r="E6" i="79"/>
  <c r="E34" i="5"/>
  <c r="B42" i="64"/>
  <c r="E37" i="5"/>
  <c r="E36" i="5" s="1"/>
  <c r="B42" i="87"/>
  <c r="B15" i="5"/>
  <c r="B7" i="5"/>
  <c r="E49" i="56"/>
  <c r="B5" i="132"/>
  <c r="B41" i="132" s="1"/>
  <c r="E49" i="132"/>
  <c r="B47" i="132"/>
  <c r="E49" i="55"/>
  <c r="B47" i="55"/>
  <c r="E49" i="139"/>
  <c r="E5" i="23"/>
  <c r="E41" i="23" s="1"/>
  <c r="E47" i="23" s="1"/>
  <c r="B5" i="23"/>
  <c r="B41" i="23" s="1"/>
  <c r="B47" i="23" s="1"/>
  <c r="B47" i="18"/>
  <c r="E49" i="18"/>
  <c r="B47" i="116"/>
  <c r="E49" i="116"/>
  <c r="B22" i="5"/>
  <c r="B47" i="81" l="1"/>
  <c r="E49" i="65"/>
  <c r="F47" i="75"/>
  <c r="C5" i="60"/>
  <c r="C41" i="60" s="1"/>
  <c r="C47" i="60" s="1"/>
  <c r="E49" i="11"/>
  <c r="E49" i="135"/>
  <c r="E47" i="13"/>
  <c r="F49" i="11"/>
  <c r="C47" i="131"/>
  <c r="F49" i="131"/>
  <c r="C47" i="134"/>
  <c r="F49" i="134"/>
  <c r="C47" i="77"/>
  <c r="F49" i="77"/>
  <c r="F49" i="2"/>
  <c r="F47" i="19"/>
  <c r="E47" i="21"/>
  <c r="E49" i="92"/>
  <c r="C47" i="91"/>
  <c r="F49" i="91"/>
  <c r="F47" i="53"/>
  <c r="C47" i="130"/>
  <c r="F49" i="130"/>
  <c r="E49" i="86"/>
  <c r="E49" i="21"/>
  <c r="C47" i="73"/>
  <c r="F49" i="73"/>
  <c r="C47" i="141"/>
  <c r="F49" i="141"/>
  <c r="C47" i="133"/>
  <c r="F49" i="133"/>
  <c r="E47" i="33"/>
  <c r="F47" i="128"/>
  <c r="B47" i="77"/>
  <c r="E49" i="77"/>
  <c r="F47" i="27"/>
  <c r="E47" i="61"/>
  <c r="C47" i="94"/>
  <c r="F49" i="94"/>
  <c r="E49" i="16"/>
  <c r="B5" i="90"/>
  <c r="B41" i="90" s="1"/>
  <c r="B47" i="90" s="1"/>
  <c r="E5" i="81"/>
  <c r="E41" i="81" s="1"/>
  <c r="E47" i="81" s="1"/>
  <c r="F5" i="70"/>
  <c r="F41" i="70" s="1"/>
  <c r="B28" i="5"/>
  <c r="C5" i="79"/>
  <c r="C41" i="79" s="1"/>
  <c r="F49" i="79" s="1"/>
  <c r="E49" i="72"/>
  <c r="E5" i="87"/>
  <c r="E41" i="87" s="1"/>
  <c r="E47" i="87" s="1"/>
  <c r="B5" i="84"/>
  <c r="B41" i="84" s="1"/>
  <c r="B47" i="84" s="1"/>
  <c r="E5" i="60"/>
  <c r="E41" i="60" s="1"/>
  <c r="E47" i="60" s="1"/>
  <c r="E5" i="70"/>
  <c r="E41" i="70" s="1"/>
  <c r="E47" i="70" s="1"/>
  <c r="E49" i="108"/>
  <c r="B47" i="71"/>
  <c r="F5" i="60"/>
  <c r="F41" i="60" s="1"/>
  <c r="F47" i="60" s="1"/>
  <c r="F6" i="5"/>
  <c r="C47" i="70"/>
  <c r="F5" i="87"/>
  <c r="F41" i="87" s="1"/>
  <c r="B5" i="79"/>
  <c r="B41" i="79" s="1"/>
  <c r="B47" i="79" s="1"/>
  <c r="E5" i="64"/>
  <c r="E41" i="64" s="1"/>
  <c r="E49" i="64" s="1"/>
  <c r="E5" i="79"/>
  <c r="E41" i="79" s="1"/>
  <c r="E47" i="79" s="1"/>
  <c r="C5" i="87"/>
  <c r="C41" i="87" s="1"/>
  <c r="C47" i="87" s="1"/>
  <c r="C5" i="84"/>
  <c r="C41" i="84" s="1"/>
  <c r="C47" i="84" s="1"/>
  <c r="E5" i="84"/>
  <c r="E41" i="84" s="1"/>
  <c r="E47" i="84" s="1"/>
  <c r="B5" i="60"/>
  <c r="B41" i="60" s="1"/>
  <c r="B47" i="60" s="1"/>
  <c r="F5" i="84"/>
  <c r="F41" i="84" s="1"/>
  <c r="C47" i="81"/>
  <c r="B5" i="70"/>
  <c r="B41" i="70" s="1"/>
  <c r="B47" i="70" s="1"/>
  <c r="C47" i="64"/>
  <c r="C5" i="90"/>
  <c r="C41" i="90" s="1"/>
  <c r="F49" i="90" s="1"/>
  <c r="C19" i="5"/>
  <c r="E5" i="75"/>
  <c r="E41" i="75" s="1"/>
  <c r="E47" i="75" s="1"/>
  <c r="B5" i="75"/>
  <c r="B41" i="75" s="1"/>
  <c r="B47" i="75" s="1"/>
  <c r="E47" i="65"/>
  <c r="F47" i="81"/>
  <c r="F49" i="81"/>
  <c r="E47" i="106"/>
  <c r="E49" i="106"/>
  <c r="C47" i="82"/>
  <c r="F49" i="82"/>
  <c r="E47" i="137"/>
  <c r="E49" i="137"/>
  <c r="E49" i="99"/>
  <c r="F13" i="5"/>
  <c r="C28" i="5"/>
  <c r="F47" i="79"/>
  <c r="E49" i="66"/>
  <c r="E47" i="78"/>
  <c r="B47" i="78"/>
  <c r="E49" i="78"/>
  <c r="E49" i="4"/>
  <c r="B13" i="5"/>
  <c r="E6" i="5"/>
  <c r="F49" i="70"/>
  <c r="C32" i="5"/>
  <c r="C13" i="5"/>
  <c r="E47" i="90"/>
  <c r="C47" i="88"/>
  <c r="F49" i="88"/>
  <c r="C47" i="116"/>
  <c r="F49" i="116"/>
  <c r="F49" i="74"/>
  <c r="C47" i="74"/>
  <c r="F49" i="53"/>
  <c r="C47" i="53"/>
  <c r="E49" i="23"/>
  <c r="E49" i="107"/>
  <c r="F47" i="70"/>
  <c r="E47" i="140"/>
  <c r="C47" i="108"/>
  <c r="F49" i="108"/>
  <c r="B47" i="85"/>
  <c r="E49" i="85"/>
  <c r="F49" i="135"/>
  <c r="C47" i="135"/>
  <c r="F47" i="68"/>
  <c r="F49" i="68"/>
  <c r="B47" i="68"/>
  <c r="E49" i="68"/>
  <c r="E49" i="27"/>
  <c r="B47" i="27"/>
  <c r="E32" i="5"/>
  <c r="E49" i="100"/>
  <c r="B5" i="87"/>
  <c r="B41" i="87" s="1"/>
  <c r="B6" i="5"/>
  <c r="E13" i="5"/>
  <c r="B47" i="64"/>
  <c r="F47" i="64"/>
  <c r="F49" i="64"/>
  <c r="C6" i="5"/>
  <c r="C5" i="75"/>
  <c r="C41" i="75" s="1"/>
  <c r="B32" i="5"/>
  <c r="F47" i="90"/>
  <c r="E43" i="5"/>
  <c r="E42" i="5" s="1"/>
  <c r="B42" i="5"/>
  <c r="F32" i="5"/>
  <c r="B19" i="5"/>
  <c r="F43" i="5"/>
  <c r="F42" i="5" s="1"/>
  <c r="C42" i="5"/>
  <c r="C47" i="79"/>
  <c r="C47" i="90" l="1"/>
  <c r="E49" i="87"/>
  <c r="E49" i="81"/>
  <c r="E49" i="90"/>
  <c r="E49" i="60"/>
  <c r="E47" i="64"/>
  <c r="F49" i="84"/>
  <c r="E49" i="70"/>
  <c r="F49" i="60"/>
  <c r="F49" i="87"/>
  <c r="E49" i="79"/>
  <c r="F5" i="5"/>
  <c r="F41" i="5" s="1"/>
  <c r="F47" i="87"/>
  <c r="E5" i="5"/>
  <c r="E41" i="5" s="1"/>
  <c r="E47" i="5" s="1"/>
  <c r="C5" i="5"/>
  <c r="C41" i="5" s="1"/>
  <c r="C47" i="5" s="1"/>
  <c r="E49" i="84"/>
  <c r="F47" i="84"/>
  <c r="E49" i="75"/>
  <c r="B47" i="87"/>
  <c r="B5" i="5"/>
  <c r="B41" i="5" s="1"/>
  <c r="B47" i="5" s="1"/>
  <c r="C47" i="75"/>
  <c r="F49" i="75"/>
  <c r="F49" i="5" l="1"/>
  <c r="F47" i="5"/>
  <c r="E49" i="5"/>
</calcChain>
</file>

<file path=xl/comments1.xml><?xml version="1.0" encoding="utf-8"?>
<comments xmlns="http://schemas.openxmlformats.org/spreadsheetml/2006/main">
  <authors>
    <author>Jean-Pierre Rouquier</author>
  </authors>
  <commentList>
    <comment ref="E28" authorId="0" shapeId="0">
      <text>
        <r>
          <rPr>
            <b/>
            <sz val="9"/>
            <color indexed="81"/>
            <rFont val="Tahoma"/>
            <family val="2"/>
          </rPr>
          <t>Jean-Pierre Rouquier:</t>
        </r>
        <r>
          <rPr>
            <sz val="9"/>
            <color indexed="81"/>
            <rFont val="Tahoma"/>
            <family val="2"/>
          </rPr>
          <t xml:space="preserve">
VITALIS &amp; EQUIDOM POI</t>
        </r>
      </text>
    </comment>
  </commentList>
</comments>
</file>

<file path=xl/comments10.xml><?xml version="1.0" encoding="utf-8"?>
<comments xmlns="http://schemas.openxmlformats.org/spreadsheetml/2006/main">
  <authors>
    <author>Utilisateur</author>
  </authors>
  <commentList>
    <comment ref="B7" authorId="0" shapeId="0">
      <text>
        <r>
          <rPr>
            <b/>
            <sz val="9"/>
            <color indexed="81"/>
            <rFont val="Tahoma"/>
            <charset val="1"/>
          </rPr>
          <t>Utilisateur:</t>
        </r>
        <r>
          <rPr>
            <sz val="9"/>
            <color indexed="81"/>
            <rFont val="Tahoma"/>
            <charset val="1"/>
          </rPr>
          <t xml:space="preserve">
DOCUSIGN</t>
        </r>
      </text>
    </comment>
  </commentList>
</comments>
</file>

<file path=xl/comments11.xml><?xml version="1.0" encoding="utf-8"?>
<comments xmlns="http://schemas.openxmlformats.org/spreadsheetml/2006/main">
  <authors>
    <author>Jean-Pierre Rouquier</author>
  </authors>
  <commentList>
    <comment ref="B20" authorId="0" shapeId="0">
      <text>
        <r>
          <rPr>
            <b/>
            <sz val="9"/>
            <color indexed="81"/>
            <rFont val="Tahoma"/>
            <family val="2"/>
          </rPr>
          <t>Jean-Pierre Rouquier:</t>
        </r>
        <r>
          <rPr>
            <sz val="9"/>
            <color indexed="81"/>
            <rFont val="Tahoma"/>
            <family val="2"/>
          </rPr>
          <t xml:space="preserve">
Expertise compta 600*12
Compta WEB 60*12
Social 250*4
Saisie comptable 66*30*3
Commissaire 2040*3</t>
        </r>
      </text>
    </comment>
  </commentList>
</comments>
</file>

<file path=xl/comments12.xml><?xml version="1.0" encoding="utf-8"?>
<comments xmlns="http://schemas.openxmlformats.org/spreadsheetml/2006/main">
  <authors>
    <author>Jean-Pierre Rouquier</author>
  </authors>
  <commentList>
    <comment ref="B9" authorId="0" shapeId="0">
      <text>
        <r>
          <rPr>
            <b/>
            <sz val="9"/>
            <color indexed="81"/>
            <rFont val="Tahoma"/>
            <family val="2"/>
          </rPr>
          <t>Jean-Pierre Rouquier:</t>
        </r>
        <r>
          <rPr>
            <sz val="9"/>
            <color indexed="81"/>
            <rFont val="Tahoma"/>
            <family val="2"/>
          </rPr>
          <t xml:space="preserve">
EDF Poitiers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Jean-Pierre Rouquier:</t>
        </r>
        <r>
          <rPr>
            <sz val="9"/>
            <color indexed="81"/>
            <rFont val="Tahoma"/>
            <family val="2"/>
          </rPr>
          <t xml:space="preserve">
Loyer Poitiers y compris Impôts 8500 fonciers Loyer Talence 9000 Loyer Limoges 1500
Photocopieur Poitiers 150*4
Ménage Poitiers 400*10</t>
        </r>
      </text>
    </comment>
    <comment ref="B25" authorId="0" shapeId="0">
      <text>
        <r>
          <rPr>
            <b/>
            <sz val="9"/>
            <color indexed="81"/>
            <rFont val="Tahoma"/>
            <family val="2"/>
          </rPr>
          <t>Jean-Pierre Rouquier:</t>
        </r>
        <r>
          <rPr>
            <sz val="9"/>
            <color indexed="81"/>
            <rFont val="Tahoma"/>
            <family val="2"/>
          </rPr>
          <t xml:space="preserve">
CEAPC Frais tenue de compte</t>
        </r>
      </text>
    </comment>
  </commentList>
</comments>
</file>

<file path=xl/comments13.xml><?xml version="1.0" encoding="utf-8"?>
<comments xmlns="http://schemas.openxmlformats.org/spreadsheetml/2006/main">
  <authors>
    <author>Jean-Pierre Rouquier</author>
  </authors>
  <commentList>
    <comment ref="B29" authorId="0" shapeId="0">
      <text>
        <r>
          <rPr>
            <b/>
            <sz val="9"/>
            <color indexed="81"/>
            <rFont val="Tahoma"/>
            <family val="2"/>
          </rPr>
          <t>Jean-Pierre Rouquier:</t>
        </r>
        <r>
          <rPr>
            <sz val="9"/>
            <color indexed="81"/>
            <rFont val="Tahoma"/>
            <family val="2"/>
          </rPr>
          <t xml:space="preserve">
Formation professionnelle</t>
        </r>
      </text>
    </comment>
    <comment ref="B30" authorId="0" shapeId="0">
      <text>
        <r>
          <rPr>
            <b/>
            <sz val="9"/>
            <color indexed="81"/>
            <rFont val="Tahoma"/>
            <family val="2"/>
          </rPr>
          <t>Jean-Pierre Rouquier:</t>
        </r>
        <r>
          <rPr>
            <sz val="9"/>
            <color indexed="81"/>
            <rFont val="Tahoma"/>
            <family val="2"/>
          </rPr>
          <t xml:space="preserve">
Taxe sur intérêts 800,00</t>
        </r>
      </text>
    </comment>
    <comment ref="E37" authorId="0" shapeId="0">
      <text>
        <r>
          <rPr>
            <b/>
            <sz val="9"/>
            <color indexed="81"/>
            <rFont val="Tahoma"/>
            <family val="2"/>
          </rPr>
          <t>Jean-Pierre Rouquier:</t>
        </r>
        <r>
          <rPr>
            <sz val="9"/>
            <color indexed="81"/>
            <rFont val="Tahoma"/>
            <family val="2"/>
          </rPr>
          <t xml:space="preserve">
Intérêts Parts sociales 2500
Livrets 1500
</t>
        </r>
      </text>
    </comment>
  </commentList>
</comments>
</file>

<file path=xl/comments14.xml><?xml version="1.0" encoding="utf-8"?>
<comments xmlns="http://schemas.openxmlformats.org/spreadsheetml/2006/main">
  <authors>
    <author>Jean-Pierre Rouquier</author>
  </authors>
  <commentList>
    <comment ref="B40" authorId="0" shapeId="0">
      <text>
        <r>
          <rPr>
            <b/>
            <sz val="9"/>
            <color indexed="81"/>
            <rFont val="Tahoma"/>
            <family val="2"/>
          </rPr>
          <t>Jean-Pierre Rouquier:</t>
        </r>
        <r>
          <rPr>
            <sz val="9"/>
            <color indexed="81"/>
            <rFont val="Tahoma"/>
            <family val="2"/>
          </rPr>
          <t xml:space="preserve">
Matériel entrainement 1260
Véhicules 7000
Informatique 3760
Matériel compétition 280</t>
        </r>
      </text>
    </comment>
  </commentList>
</comments>
</file>

<file path=xl/comments15.xml><?xml version="1.0" encoding="utf-8"?>
<comments xmlns="http://schemas.openxmlformats.org/spreadsheetml/2006/main">
  <authors>
    <author>Jean-Pierre Rouquier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Jean-Pierre Rouquier:</t>
        </r>
        <r>
          <rPr>
            <sz val="9"/>
            <color indexed="81"/>
            <rFont val="Tahoma"/>
            <family val="2"/>
          </rPr>
          <t xml:space="preserve">
LDSI 1200
AdOBE 360+90*3
AVAST 200
ZOOM 700
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Jean-Pierre Rouquier:</t>
        </r>
        <r>
          <rPr>
            <sz val="9"/>
            <color indexed="81"/>
            <rFont val="Tahoma"/>
            <family val="2"/>
          </rPr>
          <t xml:space="preserve">
Fournitures de bureau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Jean-Pierre Rouquier:</t>
        </r>
        <r>
          <rPr>
            <sz val="9"/>
            <color indexed="81"/>
            <rFont val="Tahoma"/>
            <family val="2"/>
          </rPr>
          <t xml:space="preserve">
Entretien divers</t>
        </r>
      </text>
    </comment>
    <comment ref="B22" authorId="0" shapeId="0">
      <text>
        <r>
          <rPr>
            <b/>
            <sz val="9"/>
            <color indexed="81"/>
            <rFont val="Tahoma"/>
            <family val="2"/>
          </rPr>
          <t>Jean-Pierre Rouquier:</t>
        </r>
        <r>
          <rPr>
            <sz val="9"/>
            <color indexed="81"/>
            <rFont val="Tahoma"/>
            <family val="2"/>
          </rPr>
          <t xml:space="preserve">
Déplacement 1500
Restauration 600
Hébergement 400</t>
        </r>
      </text>
    </comment>
    <comment ref="B26" authorId="0" shapeId="0">
      <text>
        <r>
          <rPr>
            <b/>
            <sz val="9"/>
            <color indexed="81"/>
            <rFont val="Tahoma"/>
            <family val="2"/>
          </rPr>
          <t>Jean-Pierre Rouquier:</t>
        </r>
        <r>
          <rPr>
            <sz val="9"/>
            <color indexed="81"/>
            <rFont val="Tahoma"/>
            <family val="2"/>
          </rPr>
          <t xml:space="preserve">
Adhésion organisme 700 CROS GE Sport 100 Arbitrage athlé</t>
        </r>
      </text>
    </comment>
    <comment ref="E38" authorId="0" shapeId="0">
      <text>
        <r>
          <rPr>
            <b/>
            <sz val="9"/>
            <color indexed="81"/>
            <rFont val="Tahoma"/>
            <family val="2"/>
          </rPr>
          <t>Jean-Pierre Rouquier:</t>
        </r>
        <r>
          <rPr>
            <sz val="9"/>
            <color indexed="81"/>
            <rFont val="Tahoma"/>
            <family val="2"/>
          </rPr>
          <t xml:space="preserve">
Renonciation rbt frais</t>
        </r>
      </text>
    </comment>
  </commentList>
</comments>
</file>

<file path=xl/comments16.xml><?xml version="1.0" encoding="utf-8"?>
<comments xmlns="http://schemas.openxmlformats.org/spreadsheetml/2006/main">
  <authors>
    <author>Utilisateur</author>
  </authors>
  <commentList>
    <comment ref="B33" authorId="0" shapeId="0">
      <text>
        <r>
          <rPr>
            <b/>
            <sz val="9"/>
            <color indexed="81"/>
            <rFont val="Tahoma"/>
            <charset val="1"/>
          </rPr>
          <t>Utilisateur:</t>
        </r>
        <r>
          <rPr>
            <sz val="9"/>
            <color indexed="81"/>
            <rFont val="Tahoma"/>
            <charset val="1"/>
          </rPr>
          <t xml:space="preserve">
Dont 38000 DG</t>
        </r>
      </text>
    </comment>
    <comment ref="B34" authorId="0" shapeId="0">
      <text>
        <r>
          <rPr>
            <b/>
            <sz val="9"/>
            <color indexed="81"/>
            <rFont val="Tahoma"/>
            <charset val="1"/>
          </rPr>
          <t>Utilisateur:</t>
        </r>
        <r>
          <rPr>
            <sz val="9"/>
            <color indexed="81"/>
            <rFont val="Tahoma"/>
            <charset val="1"/>
          </rPr>
          <t xml:space="preserve">
Dont 17000 DG</t>
        </r>
      </text>
    </comment>
    <comment ref="B35" authorId="0" shapeId="0">
      <text>
        <r>
          <rPr>
            <b/>
            <sz val="9"/>
            <color indexed="81"/>
            <rFont val="Tahoma"/>
            <charset val="1"/>
          </rPr>
          <t>Utilisateur:</t>
        </r>
        <r>
          <rPr>
            <sz val="9"/>
            <color indexed="81"/>
            <rFont val="Tahoma"/>
            <charset val="1"/>
          </rPr>
          <t xml:space="preserve">
Dont 17500 Prime départ retraite</t>
        </r>
      </text>
    </comment>
    <comment ref="E39" authorId="0" shapeId="0">
      <text>
        <r>
          <rPr>
            <b/>
            <sz val="9"/>
            <color indexed="81"/>
            <rFont val="Tahoma"/>
            <charset val="1"/>
          </rPr>
          <t>Utilisateur:</t>
        </r>
        <r>
          <rPr>
            <sz val="9"/>
            <color indexed="81"/>
            <rFont val="Tahoma"/>
            <charset val="1"/>
          </rPr>
          <t xml:space="preserve">
Dont 55000 DG et 17500 Provision départ retraite
</t>
        </r>
      </text>
    </comment>
  </commentList>
</comments>
</file>

<file path=xl/comments2.xml><?xml version="1.0" encoding="utf-8"?>
<comments xmlns="http://schemas.openxmlformats.org/spreadsheetml/2006/main">
  <authors>
    <author>Jean-Pierre Rouquier</author>
  </authors>
  <commentList>
    <comment ref="B26" authorId="0" shapeId="0">
      <text>
        <r>
          <rPr>
            <b/>
            <sz val="9"/>
            <color indexed="81"/>
            <rFont val="Tahoma"/>
            <family val="2"/>
          </rPr>
          <t>Jean-Pierre Rouquier:</t>
        </r>
        <r>
          <rPr>
            <sz val="9"/>
            <color indexed="81"/>
            <rFont val="Tahoma"/>
            <family val="2"/>
          </rPr>
          <t xml:space="preserve">
Indemnités entraineurs
</t>
        </r>
      </text>
    </comment>
  </commentList>
</comments>
</file>

<file path=xl/comments3.xml><?xml version="1.0" encoding="utf-8"?>
<comments xmlns="http://schemas.openxmlformats.org/spreadsheetml/2006/main">
  <authors>
    <author>Jean-Pierre Rouquier</author>
  </authors>
  <commentList>
    <comment ref="B22" authorId="0" shapeId="0">
      <text>
        <r>
          <rPr>
            <b/>
            <sz val="9"/>
            <color indexed="81"/>
            <rFont val="Tahoma"/>
            <family val="2"/>
          </rPr>
          <t>Jean-Pierre Rouquier:</t>
        </r>
        <r>
          <rPr>
            <sz val="9"/>
            <color indexed="81"/>
            <rFont val="Tahoma"/>
            <family val="2"/>
          </rPr>
          <t xml:space="preserve">
Présence AG des CDA / 2 réunions annuelles</t>
        </r>
      </text>
    </comment>
  </commentList>
</comments>
</file>

<file path=xl/comments4.xml><?xml version="1.0" encoding="utf-8"?>
<comments xmlns="http://schemas.openxmlformats.org/spreadsheetml/2006/main">
  <authors>
    <author>Jean-Pierre Rouquier</author>
  </authors>
  <commentList>
    <comment ref="B22" authorId="0" shapeId="0">
      <text>
        <r>
          <rPr>
            <b/>
            <sz val="9"/>
            <color indexed="81"/>
            <rFont val="Tahoma"/>
            <family val="2"/>
          </rPr>
          <t>Jean-Pierre Rouquier:</t>
        </r>
        <r>
          <rPr>
            <sz val="9"/>
            <color indexed="81"/>
            <rFont val="Tahoma"/>
            <family val="2"/>
          </rPr>
          <t xml:space="preserve">
Présence AG clubs / Réunions clubs
</t>
        </r>
      </text>
    </comment>
  </commentList>
</comments>
</file>

<file path=xl/comments5.xml><?xml version="1.0" encoding="utf-8"?>
<comments xmlns="http://schemas.openxmlformats.org/spreadsheetml/2006/main">
  <authors>
    <author>Jean-Pierre Rouquier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Jean-Pierre Rouquier:</t>
        </r>
        <r>
          <rPr>
            <sz val="9"/>
            <color indexed="81"/>
            <rFont val="Tahoma"/>
            <family val="2"/>
          </rPr>
          <t xml:space="preserve">
LETSSIGN IT 350
OVH 886
</t>
        </r>
      </text>
    </comment>
    <comment ref="B24" authorId="0" shapeId="0">
      <text>
        <r>
          <rPr>
            <b/>
            <sz val="9"/>
            <color indexed="81"/>
            <rFont val="Tahoma"/>
            <family val="2"/>
          </rPr>
          <t>Jean-Pierre Rouquier:</t>
        </r>
        <r>
          <rPr>
            <sz val="9"/>
            <color indexed="81"/>
            <rFont val="Tahoma"/>
            <family val="2"/>
          </rPr>
          <t xml:space="preserve">
Abonnement internet</t>
        </r>
      </text>
    </comment>
  </commentList>
</comments>
</file>

<file path=xl/comments6.xml><?xml version="1.0" encoding="utf-8"?>
<comments xmlns="http://schemas.openxmlformats.org/spreadsheetml/2006/main">
  <authors>
    <author>Jean-Pierre Rouquier</author>
  </authors>
  <commentList>
    <comment ref="E33" authorId="0" shapeId="0">
      <text>
        <r>
          <rPr>
            <b/>
            <sz val="9"/>
            <color indexed="81"/>
            <rFont val="Tahoma"/>
            <family val="2"/>
          </rPr>
          <t>Jean-Pierre Rouquier:</t>
        </r>
        <r>
          <rPr>
            <sz val="9"/>
            <color indexed="81"/>
            <rFont val="Tahoma"/>
            <family val="2"/>
          </rPr>
          <t xml:space="preserve">
LIC 400400
COT 22600
MUT 23000</t>
        </r>
      </text>
    </comment>
  </commentList>
</comments>
</file>

<file path=xl/comments7.xml><?xml version="1.0" encoding="utf-8"?>
<comments xmlns="http://schemas.openxmlformats.org/spreadsheetml/2006/main">
  <authors>
    <author>Jean-Pierre Rouquier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Jean-Pierre Rouquier:</t>
        </r>
        <r>
          <rPr>
            <sz val="9"/>
            <color indexed="81"/>
            <rFont val="Tahoma"/>
            <family val="2"/>
          </rPr>
          <t xml:space="preserve">
UBIQUS / Vote en ligne
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Jean-Pierre Rouquier:</t>
        </r>
        <r>
          <rPr>
            <sz val="9"/>
            <color indexed="81"/>
            <rFont val="Tahoma"/>
            <family val="2"/>
          </rPr>
          <t xml:space="preserve">
Location d'une salle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Jean-Pierre Rouquier:</t>
        </r>
        <r>
          <rPr>
            <sz val="9"/>
            <color indexed="81"/>
            <rFont val="Tahoma"/>
            <family val="2"/>
          </rPr>
          <t xml:space="preserve">
Médailles ligue</t>
        </r>
      </text>
    </comment>
    <comment ref="B22" authorId="0" shapeId="0">
      <text>
        <r>
          <rPr>
            <b/>
            <sz val="9"/>
            <color indexed="81"/>
            <rFont val="Tahoma"/>
            <family val="2"/>
          </rPr>
          <t>Jean-Pierre Rouquier:</t>
        </r>
        <r>
          <rPr>
            <sz val="9"/>
            <color indexed="81"/>
            <rFont val="Tahoma"/>
            <family val="2"/>
          </rPr>
          <t xml:space="preserve">
Déplacements élus / pot de clôture</t>
        </r>
      </text>
    </comment>
  </commentList>
</comments>
</file>

<file path=xl/comments8.xml><?xml version="1.0" encoding="utf-8"?>
<comments xmlns="http://schemas.openxmlformats.org/spreadsheetml/2006/main">
  <authors>
    <author>Jean-Pierre Rouquier</author>
  </authors>
  <commentList>
    <comment ref="E30" authorId="0" shapeId="0">
      <text>
        <r>
          <rPr>
            <b/>
            <sz val="9"/>
            <color indexed="81"/>
            <rFont val="Tahoma"/>
            <family val="2"/>
          </rPr>
          <t>Jean-Pierre Rouquier:</t>
        </r>
        <r>
          <rPr>
            <sz val="9"/>
            <color indexed="81"/>
            <rFont val="Tahoma"/>
            <family val="2"/>
          </rPr>
          <t xml:space="preserve">
18 chambres à 35,00
Déplacement 900*0,05*18
</t>
        </r>
      </text>
    </comment>
  </commentList>
</comments>
</file>

<file path=xl/comments9.xml><?xml version="1.0" encoding="utf-8"?>
<comments xmlns="http://schemas.openxmlformats.org/spreadsheetml/2006/main">
  <authors>
    <author>Jean-Pierre Rouquier</author>
  </authors>
  <commentList>
    <comment ref="E28" authorId="0" shapeId="0">
      <text>
        <r>
          <rPr>
            <b/>
            <sz val="9"/>
            <color indexed="81"/>
            <rFont val="Tahoma"/>
            <family val="2"/>
          </rPr>
          <t>Jean-Pierre Rouquier:</t>
        </r>
        <r>
          <rPr>
            <sz val="9"/>
            <color indexed="81"/>
            <rFont val="Tahoma"/>
            <family val="2"/>
          </rPr>
          <t xml:space="preserve">
Olympiade des quartiers / Equidom + Vitalis</t>
        </r>
      </text>
    </comment>
  </commentList>
</comments>
</file>

<file path=xl/sharedStrings.xml><?xml version="1.0" encoding="utf-8"?>
<sst xmlns="http://schemas.openxmlformats.org/spreadsheetml/2006/main" count="7443" uniqueCount="176">
  <si>
    <t>CHARGES</t>
  </si>
  <si>
    <t>PRODUITS</t>
  </si>
  <si>
    <t>I. Charges directes affectées à l’action</t>
  </si>
  <si>
    <t>I. Ressources directes affectées à l’action</t>
  </si>
  <si>
    <t>60 - Achat</t>
  </si>
  <si>
    <r>
      <t>74 - Subventions d’exploitation</t>
    </r>
    <r>
      <rPr>
        <sz val="8"/>
        <color indexed="8"/>
        <rFont val="Times New Roman"/>
        <family val="1"/>
      </rPr>
      <t xml:space="preserve"> (</t>
    </r>
    <r>
      <rPr>
        <sz val="7"/>
        <color indexed="8"/>
        <rFont val="Times New Roman"/>
        <family val="1"/>
      </rPr>
      <t>1)</t>
    </r>
  </si>
  <si>
    <t>Etat: (précisez le(s) ministère(s) sollicité(s)</t>
  </si>
  <si>
    <t>61 - Services extérieurs</t>
  </si>
  <si>
    <t>Assurance</t>
  </si>
  <si>
    <t>Région(s):</t>
  </si>
  <si>
    <t>Documentation</t>
  </si>
  <si>
    <t>62 - Autres services extérieurs</t>
  </si>
  <si>
    <t>Département(s):</t>
  </si>
  <si>
    <t>Services bancaires, autres</t>
  </si>
  <si>
    <t>63 - Impôts et taxes</t>
  </si>
  <si>
    <t>Organismes sociaux (à détailler):</t>
  </si>
  <si>
    <t>Impôts et taxes sur rémunération,</t>
  </si>
  <si>
    <t>Autres impôts et taxes</t>
  </si>
  <si>
    <t>64 - Charges de personnel</t>
  </si>
  <si>
    <t>Fonds européens</t>
  </si>
  <si>
    <t>Rémunération des personnels,</t>
  </si>
  <si>
    <t>Charges sociales,</t>
  </si>
  <si>
    <t>Autres charges de personnel</t>
  </si>
  <si>
    <t>65 - Autres charges de gestion courante</t>
  </si>
  <si>
    <t>75 - Autres produits de gestion courante</t>
  </si>
  <si>
    <t>66 - Charges financières</t>
  </si>
  <si>
    <t>67 - Charges exceptionnelles</t>
  </si>
  <si>
    <t>76 - Produits financiers</t>
  </si>
  <si>
    <t>68 - Dotation aux amortissements</t>
  </si>
  <si>
    <t>78 – Reprises sur amortissements et provisions</t>
  </si>
  <si>
    <t>Total des charges</t>
  </si>
  <si>
    <t>Total des produits</t>
  </si>
  <si>
    <t>86 - Emplois des contributions volontaires en nature</t>
  </si>
  <si>
    <t>87 - Contributions volontaires en nature</t>
  </si>
  <si>
    <t>Secours en nature</t>
  </si>
  <si>
    <t>Dons en nature</t>
  </si>
  <si>
    <t>Mise à disposition gratuite de biens et prestations</t>
  </si>
  <si>
    <t>Prestations en nature</t>
  </si>
  <si>
    <t>Personnel bénévole</t>
  </si>
  <si>
    <t>Bénévolat</t>
  </si>
  <si>
    <t>Valorisation de l’action du ou des C.T.S.</t>
  </si>
  <si>
    <t xml:space="preserve">TOTAL </t>
  </si>
  <si>
    <t>LANA</t>
  </si>
  <si>
    <t>Achat d'études et de prestations de services</t>
  </si>
  <si>
    <t>Achats non stockés de matières et fournitures</t>
  </si>
  <si>
    <t>Fournitures non stockables (eau, énergie)</t>
  </si>
  <si>
    <t>Fournitures d'entretien et de petit matériel</t>
  </si>
  <si>
    <t xml:space="preserve">Autres fournitures </t>
  </si>
  <si>
    <t>Prestation de service</t>
  </si>
  <si>
    <t>Vente de marchandises</t>
  </si>
  <si>
    <t>Produits des activités annexes</t>
  </si>
  <si>
    <t>Sous traitance générale</t>
  </si>
  <si>
    <t>Divers</t>
  </si>
  <si>
    <t xml:space="preserve">Rémunérations intermédiaires et honoraires </t>
  </si>
  <si>
    <t>Publicité - Publications / Récompenses</t>
  </si>
  <si>
    <t>Déplacements</t>
  </si>
  <si>
    <t>Missions</t>
  </si>
  <si>
    <t>Frais postaux et de télecommunication</t>
  </si>
  <si>
    <t>79 - Transfert de charges</t>
  </si>
  <si>
    <t>Commune (s)</t>
  </si>
  <si>
    <t>Intercommunalité</t>
  </si>
  <si>
    <t>Autres financements publics</t>
  </si>
  <si>
    <t>Partenariats privés</t>
  </si>
  <si>
    <t>- Mécénats :</t>
  </si>
  <si>
    <t>- Sponsoring :</t>
  </si>
  <si>
    <t>Dont cotisations</t>
  </si>
  <si>
    <r>
      <t xml:space="preserve">70 – </t>
    </r>
    <r>
      <rPr>
        <b/>
        <sz val="8"/>
        <color indexed="18"/>
        <rFont val="Arial"/>
        <family val="2"/>
      </rPr>
      <t>Vente de produits finis, prestations de services, marchandises</t>
    </r>
  </si>
  <si>
    <t>Location - Entretien et réparation</t>
  </si>
  <si>
    <t>Engagements / Pénalités</t>
  </si>
  <si>
    <t>77 - Produits exceptionnels</t>
  </si>
  <si>
    <t>Courses à Label</t>
  </si>
  <si>
    <t>Organismes sociaux (à détailler): Organismes de prévoyance</t>
  </si>
  <si>
    <t>Organismes sociaux (à détailler): FFA</t>
  </si>
  <si>
    <t>Inscriptions</t>
  </si>
  <si>
    <t>Prévu</t>
  </si>
  <si>
    <t>Réalisé</t>
  </si>
  <si>
    <t>FFA</t>
  </si>
  <si>
    <t>Aides personnalisées</t>
  </si>
  <si>
    <t>Animateurs</t>
  </si>
  <si>
    <t>AVB98 / AFCAM / Inscriptions Limousin</t>
  </si>
  <si>
    <t>SSR LVL / Animateurs</t>
  </si>
  <si>
    <t>Athlètes</t>
  </si>
  <si>
    <t>Accompagnateurs</t>
  </si>
  <si>
    <t>Aides personalisées</t>
  </si>
  <si>
    <t>Adhésion organismes</t>
  </si>
  <si>
    <t>Intérêts</t>
  </si>
  <si>
    <t>Budget prévisionnel de l'action</t>
  </si>
  <si>
    <t>Adhésions Pole/PER</t>
  </si>
  <si>
    <t>Inscriptions stages / Structures</t>
  </si>
  <si>
    <t>Budget prévisionnel de l'action : Formation des entraineurs</t>
  </si>
  <si>
    <t>Budget prévisionnel de l'action : Bureau Exécutif</t>
  </si>
  <si>
    <t>Autres fournitures / tenues équipes</t>
  </si>
  <si>
    <t>Arrondis organismes sociaux</t>
  </si>
  <si>
    <t>Sous traitance générale (Chronométrie)</t>
  </si>
  <si>
    <t>Autres fournitures (Dossards)</t>
  </si>
  <si>
    <t>Budget prévisionnel de l'action : Licences / Mutations / Cotisations</t>
  </si>
  <si>
    <t>Ligue</t>
  </si>
  <si>
    <t>Budget prévisionnel de l'action : COMMISSION MASTERS</t>
  </si>
  <si>
    <t>Budget prévisionnel de l'action : COMMISSION HANDISPORTS</t>
  </si>
  <si>
    <t>Budget prévisionnel de l'action : Organisation des championnats régionaux Inter clubs</t>
  </si>
  <si>
    <t>Budget prévisionnel de l'action : COMMISSION SPORTIVE ORGANISATION</t>
  </si>
  <si>
    <t>CHAPITRE 1 : COMPETITIONS</t>
  </si>
  <si>
    <t>CHAPITRE 2 : SUIVI ATHLETES</t>
  </si>
  <si>
    <t>Budget prévisionnel de l'action : Organisation des championnats régionaux masters</t>
  </si>
  <si>
    <t>Budget prévisionnel de l'action : Structures Haut Niveau Entrainements</t>
  </si>
  <si>
    <t>Budget prévisionnel de l'action : Structures Haut Niveau Suivis sportif, médicale, scolaire</t>
  </si>
  <si>
    <t>Budget prévisionnel de l'action : Structures Haut Niveau Equipement</t>
  </si>
  <si>
    <t>Budget prévisionnel de l'action / Stages régionaux</t>
  </si>
  <si>
    <t>Budget prévisionnel de l'action : Fonctionnement ETR</t>
  </si>
  <si>
    <t xml:space="preserve">Budget prévisionnel de l'action : PASS'Athlé </t>
  </si>
  <si>
    <t>Budget prévisionnel de l'action : Stages jeunes</t>
  </si>
  <si>
    <t>Budget prévisionnel de l'action : Sélection équipe des jeunes</t>
  </si>
  <si>
    <t>CHAPITRE 2 : SUIVI ATHLETES JEUNES</t>
  </si>
  <si>
    <t>Budget prévisionnel de l'action : Running Courses sur route</t>
  </si>
  <si>
    <t>CHAPITRE 2 : RUNNING</t>
  </si>
  <si>
    <t>CHAPITRE 2 : ATHLE SANTE LOISIRS</t>
  </si>
  <si>
    <t>Budget prévisionnel de l'action : Formation des salariès</t>
  </si>
  <si>
    <t>CHAPITRE 2 : FORMATION</t>
  </si>
  <si>
    <t>Budget prévisionnel de l'action : Relation avec Comités</t>
  </si>
  <si>
    <t>Budget prévisionnel de l'action : Relation autres organismes</t>
  </si>
  <si>
    <t>Budget prévisionnel de l'action : Soirée de l'athlétisme</t>
  </si>
  <si>
    <t>Budget prévisionnel de l'action : Site internet</t>
  </si>
  <si>
    <t>Budget prévisionnel de l'action :  Comité Directeur</t>
  </si>
  <si>
    <t>Budget prévisionnel de l'action : Affranchissement, Téléphone, Internet</t>
  </si>
  <si>
    <t>Budget prévisionnel de l'action : Honoraires / Autres services extérieurs</t>
  </si>
  <si>
    <t>Budget prévisionnel de l'action :Fournitures, locations, entretien</t>
  </si>
  <si>
    <t>Budget prévisionnel de l'action : Impôts, Assurances</t>
  </si>
  <si>
    <t>Budget prévisionnel de l'action : Amortissement</t>
  </si>
  <si>
    <t>Budget prévisionnel de l'action : Frais fonctionnement</t>
  </si>
  <si>
    <t>CHAPITRE 7 : Structuration clubs</t>
  </si>
  <si>
    <t>CHAPITRE 8 : Structure régionale</t>
  </si>
  <si>
    <t>CHAPITRE 9 : Administration</t>
  </si>
  <si>
    <t>Budget prévisionnel de l'action : Communication et partenariat</t>
  </si>
  <si>
    <t>Budget prévisionnel de l'action : Marche</t>
  </si>
  <si>
    <t>Budget prévisionnel de l'action :  Assemblée Générale LANA</t>
  </si>
  <si>
    <t>Budget prévisionnel de l'action :  Assemblée Générale FFA</t>
  </si>
  <si>
    <t>Subventions affectées</t>
  </si>
  <si>
    <t xml:space="preserve">Ligue </t>
  </si>
  <si>
    <t>Divers / Droits inscription</t>
  </si>
  <si>
    <t>Budget prévisionnel de l'action : Stades et équipements</t>
  </si>
  <si>
    <t>Intérêts des fonds placés</t>
  </si>
  <si>
    <t>Budget prévisionnel de l'action : Accés à la performance et Haut Niveau</t>
  </si>
  <si>
    <t xml:space="preserve">Budget prévisionnel de l'action : SALAIRES </t>
  </si>
  <si>
    <t>Budget prévisionnel de l'action : ETR Jeunes</t>
  </si>
  <si>
    <t>Budget prévisionnel de l'action : Commission Running</t>
  </si>
  <si>
    <t>Budget prévisionnel de l'action : Courses natures</t>
  </si>
  <si>
    <t xml:space="preserve">Budget prévisionnel de l'action : Formations dirigeants </t>
  </si>
  <si>
    <t>Budget prévisionnel de l'action : Tous en forme en Nouvelle-Aquitaine</t>
  </si>
  <si>
    <t>Budget prévisionnel de l'action : Marche Nordique Tour Patrimoine</t>
  </si>
  <si>
    <t>Budget prévisionnel de la LANA Exercice 2021</t>
  </si>
  <si>
    <t>Budget prévisionnel de l'action : Circuit meeting</t>
  </si>
  <si>
    <t>Budget prévisionnel de l'action : Running Sélection équipe</t>
  </si>
  <si>
    <t>Particiapation marcheurs</t>
  </si>
  <si>
    <t>Budget prévisionnel de l'action : Structures Haut Niveau Stages</t>
  </si>
  <si>
    <t>Budget prévisionnel de l'action : Formation des officiels</t>
  </si>
  <si>
    <t>Budget prévisionnel de l'action : Formation des dirigeants</t>
  </si>
  <si>
    <t xml:space="preserve">Budget prévisionnel de l'action : Meeting </t>
  </si>
  <si>
    <t>Budget prévisionnel de l'action : Fonctionnement</t>
  </si>
  <si>
    <t>Budget prévisionnel de l'action : Fonctionneùent running</t>
  </si>
  <si>
    <t>Budget prévisionnel de l'action : Fonctionnement structure</t>
  </si>
  <si>
    <t>Budget prévisionnel de l'action : Développement Athlé Forme Santé</t>
  </si>
  <si>
    <t>Budget prévisionnel de l'action : Animation plages</t>
  </si>
  <si>
    <t>Budget prévisionnel de l'action : COMMISSION OFFICIELS TECNNIQUES</t>
  </si>
  <si>
    <t>Budget prévisionnel de l'action : Organisation des championnats régionaux piste et salle</t>
  </si>
  <si>
    <t>Divers : réunion en présentiel CRM</t>
  </si>
  <si>
    <t>PSF ANS</t>
  </si>
  <si>
    <t>Inscriptions en structures</t>
  </si>
  <si>
    <r>
      <t xml:space="preserve">Fournitures d'entretien et de petit matériel </t>
    </r>
    <r>
      <rPr>
        <b/>
        <sz val="9"/>
        <color indexed="15"/>
        <rFont val="Times New Roman"/>
      </rPr>
      <t>banderoles/housses</t>
    </r>
  </si>
  <si>
    <r>
      <t xml:space="preserve">Autres fournitures </t>
    </r>
    <r>
      <rPr>
        <b/>
        <sz val="9"/>
        <color indexed="15"/>
        <rFont val="Times New Roman"/>
      </rPr>
      <t>maillots/ blouson CRM</t>
    </r>
  </si>
  <si>
    <r>
      <t xml:space="preserve">Récompenses </t>
    </r>
    <r>
      <rPr>
        <b/>
        <sz val="9"/>
        <color indexed="15"/>
        <rFont val="Times New Roman"/>
      </rPr>
      <t>/coupes/médailles/</t>
    </r>
  </si>
  <si>
    <t xml:space="preserve">Déplacements </t>
  </si>
  <si>
    <t>Connections</t>
  </si>
  <si>
    <t>Comm Comm / tenues équipes</t>
  </si>
  <si>
    <t>Comm Comm tenue</t>
  </si>
  <si>
    <t>Comm Formation / Revue AEFA &amp; Comm formation</t>
  </si>
  <si>
    <t>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</si>
</sst>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b/>
      <sz val="8"/>
      <color indexed="18"/>
      <name val="Arial"/>
      <family val="2"/>
    </font>
    <font>
      <sz val="8"/>
      <color indexed="8"/>
      <name val="Times New Roman"/>
      <family val="1"/>
    </font>
    <font>
      <sz val="7"/>
      <color indexed="8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8"/>
      <name val="Arial Narrow"/>
      <family val="2"/>
    </font>
    <font>
      <sz val="13"/>
      <name val="Arial Narrow"/>
      <family val="2"/>
    </font>
    <font>
      <sz val="9"/>
      <name val="Garamond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"/>
      <name val="Times New Roman"/>
      <family val="1"/>
    </font>
    <font>
      <sz val="9"/>
      <color indexed="8"/>
      <name val="Garamond"/>
      <family val="1"/>
    </font>
    <font>
      <b/>
      <sz val="11"/>
      <color theme="1"/>
      <name val="Calibri"/>
      <family val="2"/>
      <scheme val="minor"/>
    </font>
    <font>
      <b/>
      <u/>
      <sz val="12"/>
      <color rgb="FF333333"/>
      <name val="Trebuchet MS"/>
      <family val="2"/>
    </font>
    <font>
      <sz val="12"/>
      <color theme="1"/>
      <name val="Times New Roman"/>
      <family val="1"/>
    </font>
    <font>
      <b/>
      <sz val="9"/>
      <color rgb="FFFFFFFF"/>
      <name val="Times New Roman"/>
      <family val="1"/>
    </font>
    <font>
      <b/>
      <sz val="9"/>
      <color rgb="FFFFFFFF"/>
      <name val="Arial"/>
      <family val="2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rgb="FF000080"/>
      <name val="Times New Roman"/>
      <family val="1"/>
    </font>
    <font>
      <b/>
      <sz val="12"/>
      <color rgb="FFFFFFFF"/>
      <name val="Times New Roman"/>
      <family val="1"/>
    </font>
    <font>
      <sz val="9"/>
      <color theme="1"/>
      <name val="Garamond"/>
      <family val="1"/>
    </font>
    <font>
      <sz val="12"/>
      <color rgb="FFFFFFFF"/>
      <name val="Garamond"/>
      <family val="1"/>
    </font>
    <font>
      <sz val="11"/>
      <color theme="1"/>
      <name val="Times New Roman"/>
      <family val="1"/>
    </font>
    <font>
      <b/>
      <sz val="11"/>
      <color rgb="FF000084"/>
      <name val="Calibri"/>
      <family val="2"/>
      <scheme val="minor"/>
    </font>
    <font>
      <sz val="9"/>
      <color indexed="8"/>
      <name val="Times New Roman"/>
    </font>
    <font>
      <b/>
      <sz val="9"/>
      <color indexed="15"/>
      <name val="Times New Roman"/>
    </font>
    <font>
      <sz val="9"/>
      <color indexed="8"/>
      <name val="Garamond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auto="1"/>
      </patternFill>
    </fill>
  </fills>
  <borders count="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0" fontId="21" fillId="2" borderId="2" xfId="0" applyFont="1" applyFill="1" applyBorder="1" applyAlignment="1">
      <alignment vertical="center" wrapText="1"/>
    </xf>
    <xf numFmtId="0" fontId="21" fillId="2" borderId="3" xfId="0" applyFont="1" applyFill="1" applyBorder="1" applyAlignment="1">
      <alignment vertical="center" wrapText="1"/>
    </xf>
    <xf numFmtId="49" fontId="0" fillId="0" borderId="0" xfId="0" applyNumberFormat="1"/>
    <xf numFmtId="49" fontId="16" fillId="2" borderId="2" xfId="0" applyNumberFormat="1" applyFont="1" applyFill="1" applyBorder="1" applyAlignment="1">
      <alignment horizontal="center" vertical="center" wrapText="1"/>
    </xf>
    <xf numFmtId="49" fontId="18" fillId="0" borderId="3" xfId="0" applyNumberFormat="1" applyFont="1" applyBorder="1" applyAlignment="1">
      <alignment vertical="center" wrapText="1"/>
    </xf>
    <xf numFmtId="49" fontId="22" fillId="0" borderId="3" xfId="0" applyNumberFormat="1" applyFont="1" applyBorder="1" applyAlignment="1">
      <alignment vertical="center" wrapText="1"/>
    </xf>
    <xf numFmtId="49" fontId="20" fillId="0" borderId="3" xfId="0" applyNumberFormat="1" applyFont="1" applyBorder="1" applyAlignment="1">
      <alignment vertical="center" wrapText="1"/>
    </xf>
    <xf numFmtId="49" fontId="19" fillId="0" borderId="3" xfId="0" applyNumberFormat="1" applyFont="1" applyBorder="1" applyAlignment="1">
      <alignment vertical="center" wrapText="1"/>
    </xf>
    <xf numFmtId="49" fontId="21" fillId="2" borderId="2" xfId="0" applyNumberFormat="1" applyFont="1" applyFill="1" applyBorder="1" applyAlignment="1">
      <alignment vertical="center" wrapText="1"/>
    </xf>
    <xf numFmtId="49" fontId="21" fillId="2" borderId="3" xfId="0" applyNumberFormat="1" applyFont="1" applyFill="1" applyBorder="1" applyAlignment="1">
      <alignment vertical="center" wrapText="1"/>
    </xf>
    <xf numFmtId="4" fontId="22" fillId="0" borderId="3" xfId="0" applyNumberFormat="1" applyFont="1" applyBorder="1" applyAlignment="1">
      <alignment vertical="center" wrapText="1"/>
    </xf>
    <xf numFmtId="4" fontId="22" fillId="3" borderId="3" xfId="0" applyNumberFormat="1" applyFont="1" applyFill="1" applyBorder="1" applyAlignment="1">
      <alignment vertical="center" wrapText="1"/>
    </xf>
    <xf numFmtId="4" fontId="23" fillId="2" borderId="3" xfId="0" applyNumberFormat="1" applyFont="1" applyFill="1" applyBorder="1" applyAlignment="1">
      <alignment vertical="center" wrapText="1"/>
    </xf>
    <xf numFmtId="4" fontId="22" fillId="0" borderId="4" xfId="0" applyNumberFormat="1" applyFont="1" applyBorder="1" applyAlignment="1">
      <alignment vertical="center" wrapText="1"/>
    </xf>
    <xf numFmtId="4" fontId="22" fillId="3" borderId="4" xfId="0" applyNumberFormat="1" applyFont="1" applyFill="1" applyBorder="1" applyAlignment="1">
      <alignment vertical="center" wrapText="1"/>
    </xf>
    <xf numFmtId="49" fontId="24" fillId="0" borderId="3" xfId="0" applyNumberFormat="1" applyFont="1" applyFill="1" applyBorder="1" applyAlignment="1">
      <alignment vertical="center" wrapText="1"/>
    </xf>
    <xf numFmtId="4" fontId="22" fillId="0" borderId="4" xfId="0" applyNumberFormat="1" applyFont="1" applyFill="1" applyBorder="1" applyAlignment="1">
      <alignment vertical="center" wrapText="1"/>
    </xf>
    <xf numFmtId="0" fontId="19" fillId="0" borderId="5" xfId="0" applyFont="1" applyBorder="1" applyAlignment="1">
      <alignment vertical="center" wrapText="1"/>
    </xf>
    <xf numFmtId="4" fontId="22" fillId="0" borderId="5" xfId="0" applyNumberFormat="1" applyFont="1" applyBorder="1" applyAlignment="1">
      <alignment vertical="center" wrapText="1"/>
    </xf>
    <xf numFmtId="0" fontId="13" fillId="0" borderId="0" xfId="0" applyFont="1" applyAlignment="1">
      <alignment horizontal="center"/>
    </xf>
    <xf numFmtId="4" fontId="22" fillId="3" borderId="6" xfId="0" applyNumberFormat="1" applyFont="1" applyFill="1" applyBorder="1" applyAlignment="1">
      <alignment vertical="center" wrapText="1"/>
    </xf>
    <xf numFmtId="4" fontId="22" fillId="3" borderId="4" xfId="0" applyNumberFormat="1" applyFont="1" applyFill="1" applyBorder="1" applyAlignment="1">
      <alignment vertical="center" wrapText="1"/>
    </xf>
    <xf numFmtId="4" fontId="23" fillId="2" borderId="4" xfId="0" applyNumberFormat="1" applyFont="1" applyFill="1" applyBorder="1" applyAlignment="1">
      <alignment vertical="center" wrapText="1"/>
    </xf>
    <xf numFmtId="4" fontId="0" fillId="0" borderId="0" xfId="0" applyNumberFormat="1"/>
    <xf numFmtId="49" fontId="20" fillId="4" borderId="3" xfId="0" applyNumberFormat="1" applyFont="1" applyFill="1" applyBorder="1" applyAlignment="1">
      <alignment vertical="center" wrapText="1"/>
    </xf>
    <xf numFmtId="4" fontId="22" fillId="4" borderId="4" xfId="0" applyNumberFormat="1" applyFont="1" applyFill="1" applyBorder="1" applyAlignment="1">
      <alignment vertical="center" wrapText="1"/>
    </xf>
    <xf numFmtId="0" fontId="20" fillId="4" borderId="3" xfId="0" applyFont="1" applyFill="1" applyBorder="1" applyAlignment="1">
      <alignment vertical="center" wrapText="1"/>
    </xf>
    <xf numFmtId="4" fontId="22" fillId="4" borderId="3" xfId="0" applyNumberFormat="1" applyFont="1" applyFill="1" applyBorder="1" applyAlignment="1">
      <alignment vertical="center" wrapText="1"/>
    </xf>
    <xf numFmtId="0" fontId="20" fillId="4" borderId="2" xfId="0" applyFont="1" applyFill="1" applyBorder="1" applyAlignment="1">
      <alignment vertical="center" wrapText="1"/>
    </xf>
    <xf numFmtId="4" fontId="22" fillId="4" borderId="6" xfId="0" applyNumberFormat="1" applyFont="1" applyFill="1" applyBorder="1" applyAlignment="1">
      <alignment vertical="center" wrapText="1"/>
    </xf>
    <xf numFmtId="0" fontId="20" fillId="4" borderId="7" xfId="0" applyFont="1" applyFill="1" applyBorder="1" applyAlignment="1">
      <alignment vertical="center" wrapText="1"/>
    </xf>
    <xf numFmtId="49" fontId="20" fillId="4" borderId="6" xfId="0" applyNumberFormat="1" applyFont="1" applyFill="1" applyBorder="1" applyAlignment="1">
      <alignment vertical="center" wrapText="1"/>
    </xf>
    <xf numFmtId="4" fontId="22" fillId="4" borderId="4" xfId="0" applyNumberFormat="1" applyFont="1" applyFill="1" applyBorder="1" applyAlignment="1">
      <alignment vertical="center" wrapText="1"/>
    </xf>
    <xf numFmtId="0" fontId="20" fillId="0" borderId="7" xfId="0" applyFont="1" applyFill="1" applyBorder="1" applyAlignment="1">
      <alignment vertical="center" wrapText="1"/>
    </xf>
    <xf numFmtId="4" fontId="22" fillId="0" borderId="7" xfId="0" applyNumberFormat="1" applyFont="1" applyFill="1" applyBorder="1" applyAlignment="1">
      <alignment vertical="center" wrapText="1"/>
    </xf>
    <xf numFmtId="4" fontId="22" fillId="0" borderId="8" xfId="0" applyNumberFormat="1" applyFont="1" applyFill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49" fontId="20" fillId="4" borderId="5" xfId="0" applyNumberFormat="1" applyFont="1" applyFill="1" applyBorder="1" applyAlignment="1">
      <alignment vertical="center" wrapText="1"/>
    </xf>
    <xf numFmtId="0" fontId="20" fillId="4" borderId="6" xfId="0" applyFont="1" applyFill="1" applyBorder="1" applyAlignment="1">
      <alignment vertical="center" wrapText="1"/>
    </xf>
    <xf numFmtId="49" fontId="20" fillId="4" borderId="2" xfId="0" applyNumberFormat="1" applyFont="1" applyFill="1" applyBorder="1" applyAlignment="1">
      <alignment vertical="center" wrapText="1"/>
    </xf>
    <xf numFmtId="49" fontId="24" fillId="0" borderId="2" xfId="0" applyNumberFormat="1" applyFont="1" applyBorder="1" applyAlignment="1">
      <alignment vertical="center" wrapText="1"/>
    </xf>
    <xf numFmtId="49" fontId="24" fillId="0" borderId="3" xfId="0" applyNumberFormat="1" applyFont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4" fontId="22" fillId="0" borderId="6" xfId="0" applyNumberFormat="1" applyFont="1" applyBorder="1" applyAlignment="1">
      <alignment vertical="center" wrapText="1"/>
    </xf>
    <xf numFmtId="0" fontId="7" fillId="0" borderId="0" xfId="0" applyFont="1" applyBorder="1" applyAlignment="1" applyProtection="1">
      <alignment vertical="center"/>
      <protection locked="0"/>
    </xf>
    <xf numFmtId="4" fontId="6" fillId="0" borderId="0" xfId="0" applyNumberFormat="1" applyFont="1" applyBorder="1" applyAlignment="1" applyProtection="1">
      <alignment vertical="center"/>
      <protection hidden="1"/>
    </xf>
    <xf numFmtId="4" fontId="22" fillId="0" borderId="3" xfId="0" applyNumberFormat="1" applyFont="1" applyFill="1" applyBorder="1" applyAlignment="1">
      <alignment vertical="center" wrapText="1"/>
    </xf>
    <xf numFmtId="4" fontId="8" fillId="0" borderId="7" xfId="0" applyNumberFormat="1" applyFont="1" applyFill="1" applyBorder="1" applyAlignment="1">
      <alignment vertical="center" wrapText="1"/>
    </xf>
    <xf numFmtId="4" fontId="8" fillId="0" borderId="8" xfId="0" applyNumberFormat="1" applyFont="1" applyFill="1" applyBorder="1" applyAlignment="1">
      <alignment vertical="center" wrapText="1"/>
    </xf>
    <xf numFmtId="49" fontId="25" fillId="0" borderId="0" xfId="0" applyNumberFormat="1" applyFont="1"/>
    <xf numFmtId="2" fontId="25" fillId="0" borderId="0" xfId="0" applyNumberFormat="1" applyFont="1" applyAlignment="1">
      <alignment horizontal="right"/>
    </xf>
    <xf numFmtId="49" fontId="25" fillId="0" borderId="0" xfId="0" applyNumberFormat="1" applyFont="1" applyAlignment="1">
      <alignment horizontal="right"/>
    </xf>
    <xf numFmtId="14" fontId="25" fillId="0" borderId="0" xfId="0" applyNumberFormat="1" applyFont="1"/>
    <xf numFmtId="0" fontId="25" fillId="0" borderId="0" xfId="0" applyNumberFormat="1" applyFont="1" applyAlignment="1">
      <alignment horizontal="right"/>
    </xf>
    <xf numFmtId="2" fontId="25" fillId="0" borderId="0" xfId="0" applyNumberFormat="1" applyFont="1" applyAlignment="1">
      <alignment horizontal="right"/>
    </xf>
    <xf numFmtId="49" fontId="25" fillId="0" borderId="0" xfId="0" applyNumberFormat="1" applyFont="1"/>
    <xf numFmtId="49" fontId="25" fillId="0" borderId="0" xfId="0" applyNumberFormat="1" applyFont="1" applyAlignment="1">
      <alignment horizontal="right"/>
    </xf>
    <xf numFmtId="0" fontId="0" fillId="0" borderId="6" xfId="0" applyBorder="1"/>
    <xf numFmtId="0" fontId="17" fillId="2" borderId="6" xfId="0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vertical="center" wrapText="1"/>
    </xf>
    <xf numFmtId="4" fontId="12" fillId="5" borderId="1" xfId="0" applyNumberFormat="1" applyFont="1" applyFill="1" applyBorder="1" applyAlignment="1">
      <alignment vertical="center" wrapText="1"/>
    </xf>
    <xf numFmtId="49" fontId="26" fillId="5" borderId="1" xfId="0" applyNumberFormat="1" applyFont="1" applyFill="1" applyBorder="1" applyAlignment="1">
      <alignment vertical="center" wrapText="1"/>
    </xf>
    <xf numFmtId="4" fontId="28" fillId="5" borderId="1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F49"/>
  <sheetViews>
    <sheetView topLeftCell="A19" workbookViewId="0">
      <selection activeCell="I19" sqref="I19"/>
    </sheetView>
  </sheetViews>
  <sheetFormatPr baseColWidth="10" defaultRowHeight="14.4" x14ac:dyDescent="0.3"/>
  <cols>
    <col min="1" max="1" width="43.5546875" customWidth="1"/>
    <col min="4" max="4" width="34.88671875" style="10" customWidth="1"/>
  </cols>
  <sheetData>
    <row r="1" spans="1:6" ht="6" customHeight="1" x14ac:dyDescent="0.3"/>
    <row r="2" spans="1:6" ht="16.2" x14ac:dyDescent="0.3">
      <c r="A2" s="1" t="s">
        <v>86</v>
      </c>
    </row>
    <row r="3" spans="1:6" ht="7.5" customHeight="1" thickBot="1" x14ac:dyDescent="0.35">
      <c r="A3" s="2"/>
    </row>
    <row r="4" spans="1:6" ht="14.25" customHeight="1" thickBot="1" x14ac:dyDescent="0.35">
      <c r="A4" s="3" t="s">
        <v>0</v>
      </c>
      <c r="B4" s="4" t="s">
        <v>74</v>
      </c>
      <c r="C4" s="4" t="s">
        <v>75</v>
      </c>
      <c r="D4" s="11" t="s">
        <v>1</v>
      </c>
      <c r="E4" s="4" t="s">
        <v>74</v>
      </c>
      <c r="F4" s="4" t="s">
        <v>75</v>
      </c>
    </row>
    <row r="5" spans="1:6" ht="23.1" customHeight="1" thickBot="1" x14ac:dyDescent="0.35">
      <c r="A5" s="5" t="s">
        <v>2</v>
      </c>
      <c r="B5" s="18">
        <f>B6+B13+B19+B28+B32+B36+B38+B39+B40</f>
        <v>0</v>
      </c>
      <c r="C5" s="18">
        <f>C6+C13+C19+C28+C32+C36+C38+C39+C40</f>
        <v>0</v>
      </c>
      <c r="D5" s="12" t="s">
        <v>3</v>
      </c>
      <c r="E5" s="21">
        <f>E6+E13+E32+E36+E38+E39+E40</f>
        <v>0</v>
      </c>
      <c r="F5" s="21">
        <f>F6+F13+F32+F36+F38+F39+F40</f>
        <v>0</v>
      </c>
    </row>
    <row r="6" spans="1:6" ht="23.1" customHeight="1" thickBot="1" x14ac:dyDescent="0.35">
      <c r="A6" s="46" t="s">
        <v>4</v>
      </c>
      <c r="B6" s="37">
        <f>SUM(B7:B12)</f>
        <v>0</v>
      </c>
      <c r="C6" s="37">
        <f>SUM(C7:C12)</f>
        <v>0</v>
      </c>
      <c r="D6" s="47" t="s">
        <v>66</v>
      </c>
      <c r="E6" s="37">
        <f>SUM(E7:E12)</f>
        <v>0</v>
      </c>
      <c r="F6" s="37">
        <f>SUM(F7:F12)</f>
        <v>0</v>
      </c>
    </row>
    <row r="7" spans="1:6" ht="23.1" customHeight="1" thickBot="1" x14ac:dyDescent="0.35">
      <c r="A7" s="6" t="s">
        <v>43</v>
      </c>
      <c r="B7" s="18"/>
      <c r="C7" s="18"/>
      <c r="D7" s="13" t="s">
        <v>48</v>
      </c>
      <c r="E7" s="21"/>
      <c r="F7" s="21"/>
    </row>
    <row r="8" spans="1:6" ht="23.1" customHeight="1" thickBot="1" x14ac:dyDescent="0.35">
      <c r="A8" s="6" t="s">
        <v>44</v>
      </c>
      <c r="B8" s="18"/>
      <c r="C8" s="18"/>
      <c r="D8" s="13"/>
      <c r="E8" s="21"/>
      <c r="F8" s="21"/>
    </row>
    <row r="9" spans="1:6" ht="23.1" customHeight="1" thickBot="1" x14ac:dyDescent="0.35">
      <c r="A9" s="6" t="s">
        <v>45</v>
      </c>
      <c r="B9" s="18"/>
      <c r="C9" s="18"/>
      <c r="D9" s="13" t="s">
        <v>49</v>
      </c>
      <c r="E9" s="21"/>
      <c r="F9" s="21"/>
    </row>
    <row r="10" spans="1:6" ht="23.1" customHeight="1" thickBot="1" x14ac:dyDescent="0.35">
      <c r="A10" s="6" t="s">
        <v>46</v>
      </c>
      <c r="B10" s="18"/>
      <c r="C10" s="18"/>
      <c r="D10" s="13"/>
      <c r="E10" s="21"/>
      <c r="F10" s="21"/>
    </row>
    <row r="11" spans="1:6" ht="23.1" customHeight="1" thickBot="1" x14ac:dyDescent="0.35">
      <c r="A11" s="6" t="s">
        <v>47</v>
      </c>
      <c r="B11" s="18"/>
      <c r="C11" s="18"/>
      <c r="D11" s="13" t="s">
        <v>50</v>
      </c>
      <c r="E11" s="21"/>
      <c r="F11" s="21"/>
    </row>
    <row r="12" spans="1:6" ht="23.1" customHeight="1" thickBot="1" x14ac:dyDescent="0.35">
      <c r="A12" s="6"/>
      <c r="B12" s="18"/>
      <c r="C12" s="18"/>
      <c r="D12" s="13"/>
      <c r="E12" s="21"/>
      <c r="F12" s="21"/>
    </row>
    <row r="13" spans="1:6" ht="23.1" customHeight="1" thickBot="1" x14ac:dyDescent="0.35">
      <c r="A13" s="34" t="s">
        <v>7</v>
      </c>
      <c r="B13" s="35">
        <f>SUM(B14:B18)</f>
        <v>0</v>
      </c>
      <c r="C13" s="35">
        <f>SUM(C14:C18)</f>
        <v>0</v>
      </c>
      <c r="D13" s="32" t="s">
        <v>5</v>
      </c>
      <c r="E13" s="40">
        <f>SUM(E14:E31)</f>
        <v>0</v>
      </c>
      <c r="F13" s="40">
        <f>SUM(F14:F31)</f>
        <v>0</v>
      </c>
    </row>
    <row r="14" spans="1:6" ht="23.1" customHeight="1" thickBot="1" x14ac:dyDescent="0.35">
      <c r="A14" s="6" t="s">
        <v>51</v>
      </c>
      <c r="B14" s="18"/>
      <c r="C14" s="18"/>
      <c r="D14" s="15" t="s">
        <v>6</v>
      </c>
      <c r="E14" s="29"/>
      <c r="F14" s="29"/>
    </row>
    <row r="15" spans="1:6" ht="23.1" customHeight="1" thickBot="1" x14ac:dyDescent="0.35">
      <c r="A15" s="6" t="s">
        <v>67</v>
      </c>
      <c r="B15" s="18"/>
      <c r="C15" s="18"/>
      <c r="D15" s="15" t="s">
        <v>165</v>
      </c>
      <c r="E15" s="29"/>
      <c r="F15" s="29"/>
    </row>
    <row r="16" spans="1:6" ht="23.1" customHeight="1" thickBot="1" x14ac:dyDescent="0.35">
      <c r="A16" s="6" t="s">
        <v>8</v>
      </c>
      <c r="B16" s="18"/>
      <c r="C16" s="18"/>
      <c r="D16" s="23" t="s">
        <v>9</v>
      </c>
      <c r="E16" s="22"/>
      <c r="F16" s="29"/>
    </row>
    <row r="17" spans="1:6" ht="23.1" customHeight="1" thickBot="1" x14ac:dyDescent="0.35">
      <c r="A17" s="25" t="s">
        <v>10</v>
      </c>
      <c r="B17" s="18"/>
      <c r="C17" s="18"/>
      <c r="D17" s="23" t="s">
        <v>12</v>
      </c>
      <c r="E17" s="24"/>
      <c r="F17" s="24"/>
    </row>
    <row r="18" spans="1:6" ht="18.75" customHeight="1" thickBot="1" x14ac:dyDescent="0.35">
      <c r="A18" s="25" t="s">
        <v>52</v>
      </c>
      <c r="B18" s="26"/>
      <c r="C18" s="26"/>
      <c r="D18" s="48" t="s">
        <v>59</v>
      </c>
      <c r="E18" s="28"/>
      <c r="F18" s="28"/>
    </row>
    <row r="19" spans="1:6" ht="16.5" customHeight="1" thickBot="1" x14ac:dyDescent="0.35">
      <c r="A19" s="36" t="s">
        <v>11</v>
      </c>
      <c r="B19" s="37">
        <f>SUM(B20:B27)</f>
        <v>0</v>
      </c>
      <c r="C19" s="37">
        <f>SUM(C20:C27)</f>
        <v>0</v>
      </c>
      <c r="D19" s="49" t="s">
        <v>60</v>
      </c>
      <c r="E19" s="22"/>
      <c r="F19" s="29"/>
    </row>
    <row r="20" spans="1:6" ht="27.75" customHeight="1" thickBot="1" x14ac:dyDescent="0.35">
      <c r="A20" s="6" t="s">
        <v>53</v>
      </c>
      <c r="B20" s="18"/>
      <c r="C20" s="18"/>
      <c r="D20" s="15"/>
      <c r="E20" s="22"/>
      <c r="F20" s="29"/>
    </row>
    <row r="21" spans="1:6" ht="27.75" customHeight="1" thickBot="1" x14ac:dyDescent="0.35">
      <c r="A21" s="6" t="s">
        <v>54</v>
      </c>
      <c r="B21" s="18"/>
      <c r="C21" s="18"/>
      <c r="D21" s="15" t="s">
        <v>19</v>
      </c>
      <c r="E21" s="29"/>
      <c r="F21" s="29"/>
    </row>
    <row r="22" spans="1:6" ht="27.75" customHeight="1" thickBot="1" x14ac:dyDescent="0.35">
      <c r="A22" s="6" t="s">
        <v>55</v>
      </c>
      <c r="B22" s="18"/>
      <c r="C22" s="18"/>
      <c r="D22" s="15"/>
      <c r="E22" s="29"/>
      <c r="F22" s="29"/>
    </row>
    <row r="23" spans="1:6" ht="27.75" customHeight="1" thickBot="1" x14ac:dyDescent="0.35">
      <c r="A23" s="6" t="s">
        <v>56</v>
      </c>
      <c r="B23" s="18"/>
      <c r="C23" s="18"/>
      <c r="D23" s="15" t="s">
        <v>61</v>
      </c>
      <c r="E23" s="29"/>
      <c r="F23" s="29"/>
    </row>
    <row r="24" spans="1:6" ht="27.75" customHeight="1" thickBot="1" x14ac:dyDescent="0.35">
      <c r="A24" s="6" t="s">
        <v>57</v>
      </c>
      <c r="B24" s="18"/>
      <c r="C24" s="18"/>
      <c r="D24" s="15"/>
      <c r="E24" s="29"/>
      <c r="F24" s="29"/>
    </row>
    <row r="25" spans="1:6" ht="23.1" customHeight="1" thickBot="1" x14ac:dyDescent="0.35">
      <c r="A25" s="6" t="s">
        <v>13</v>
      </c>
      <c r="B25" s="18"/>
      <c r="C25" s="18"/>
      <c r="D25" s="15"/>
      <c r="E25" s="22"/>
      <c r="F25" s="29"/>
    </row>
    <row r="26" spans="1:6" ht="23.1" customHeight="1" thickBot="1" x14ac:dyDescent="0.35">
      <c r="A26" s="25" t="s">
        <v>52</v>
      </c>
      <c r="B26" s="18"/>
      <c r="C26" s="18"/>
      <c r="D26" s="15" t="s">
        <v>62</v>
      </c>
      <c r="E26" s="22"/>
      <c r="F26" s="29"/>
    </row>
    <row r="27" spans="1:6" ht="23.1" customHeight="1" thickBot="1" x14ac:dyDescent="0.35">
      <c r="A27" s="44"/>
      <c r="B27" s="18"/>
      <c r="C27" s="18"/>
      <c r="D27" s="15" t="s">
        <v>63</v>
      </c>
      <c r="E27" s="22"/>
      <c r="F27" s="29"/>
    </row>
    <row r="28" spans="1:6" ht="23.1" customHeight="1" thickBot="1" x14ac:dyDescent="0.35">
      <c r="A28" s="34" t="s">
        <v>14</v>
      </c>
      <c r="B28" s="35">
        <f>SUM(B29:B31)</f>
        <v>0</v>
      </c>
      <c r="C28" s="35">
        <f>SUM(C29:C31)</f>
        <v>0</v>
      </c>
      <c r="D28" s="15" t="s">
        <v>64</v>
      </c>
      <c r="E28" s="22"/>
      <c r="F28" s="29"/>
    </row>
    <row r="29" spans="1:6" ht="23.1" customHeight="1" thickBot="1" x14ac:dyDescent="0.35">
      <c r="A29" s="6" t="s">
        <v>16</v>
      </c>
      <c r="B29" s="18"/>
      <c r="C29" s="18"/>
      <c r="D29" s="15" t="s">
        <v>15</v>
      </c>
      <c r="E29" s="22"/>
      <c r="F29" s="29"/>
    </row>
    <row r="30" spans="1:6" ht="23.1" customHeight="1" thickBot="1" x14ac:dyDescent="0.35">
      <c r="A30" s="6" t="s">
        <v>17</v>
      </c>
      <c r="B30" s="18"/>
      <c r="C30" s="18"/>
      <c r="D30" s="15"/>
      <c r="E30" s="22"/>
      <c r="F30" s="29"/>
    </row>
    <row r="31" spans="1:6" ht="23.1" customHeight="1" thickBot="1" x14ac:dyDescent="0.35">
      <c r="A31" s="6"/>
      <c r="B31" s="18"/>
      <c r="C31" s="18"/>
      <c r="D31" s="15"/>
      <c r="E31" s="29"/>
      <c r="F31" s="29"/>
    </row>
    <row r="32" spans="1:6" ht="23.1" customHeight="1" thickBot="1" x14ac:dyDescent="0.35">
      <c r="A32" s="34" t="s">
        <v>18</v>
      </c>
      <c r="B32" s="35">
        <f>SUM(B33:B35)</f>
        <v>0</v>
      </c>
      <c r="C32" s="35">
        <f>SUM(C33:C35)</f>
        <v>0</v>
      </c>
      <c r="D32" s="32" t="s">
        <v>24</v>
      </c>
      <c r="E32" s="40">
        <f>+E33+E34+E35</f>
        <v>0</v>
      </c>
      <c r="F32" s="40">
        <f>+F33+F34+F35</f>
        <v>0</v>
      </c>
    </row>
    <row r="33" spans="1:6" ht="23.1" customHeight="1" thickBot="1" x14ac:dyDescent="0.35">
      <c r="A33" s="6" t="s">
        <v>20</v>
      </c>
      <c r="B33" s="18"/>
      <c r="C33" s="18"/>
      <c r="D33" s="15" t="s">
        <v>65</v>
      </c>
      <c r="E33" s="22"/>
      <c r="F33" s="29"/>
    </row>
    <row r="34" spans="1:6" ht="23.1" customHeight="1" thickBot="1" x14ac:dyDescent="0.35">
      <c r="A34" s="6" t="s">
        <v>21</v>
      </c>
      <c r="B34" s="18"/>
      <c r="C34" s="18"/>
      <c r="D34" s="15"/>
      <c r="E34" s="22"/>
      <c r="F34" s="29"/>
    </row>
    <row r="35" spans="1:6" ht="23.1" customHeight="1" thickBot="1" x14ac:dyDescent="0.35">
      <c r="A35" s="6" t="s">
        <v>22</v>
      </c>
      <c r="B35" s="18"/>
      <c r="C35" s="18"/>
      <c r="D35" s="15"/>
      <c r="E35" s="22"/>
      <c r="F35" s="29"/>
    </row>
    <row r="36" spans="1:6" ht="23.1" customHeight="1" thickBot="1" x14ac:dyDescent="0.35">
      <c r="A36" s="34" t="s">
        <v>23</v>
      </c>
      <c r="B36" s="40">
        <f>B37</f>
        <v>0</v>
      </c>
      <c r="C36" s="40">
        <f>C37</f>
        <v>0</v>
      </c>
      <c r="D36" s="39" t="s">
        <v>27</v>
      </c>
      <c r="E36" s="33">
        <f>E37</f>
        <v>0</v>
      </c>
      <c r="F36" s="40">
        <f>F37</f>
        <v>0</v>
      </c>
    </row>
    <row r="37" spans="1:6" ht="23.1" customHeight="1" thickBot="1" x14ac:dyDescent="0.35">
      <c r="A37" s="50"/>
      <c r="B37" s="56"/>
      <c r="C37" s="56"/>
      <c r="D37" s="50"/>
      <c r="E37" s="57"/>
      <c r="F37" s="57"/>
    </row>
    <row r="38" spans="1:6" ht="23.1" customHeight="1" thickBot="1" x14ac:dyDescent="0.35">
      <c r="A38" s="46" t="s">
        <v>25</v>
      </c>
      <c r="B38" s="37"/>
      <c r="C38" s="37"/>
      <c r="D38" s="45" t="s">
        <v>69</v>
      </c>
      <c r="E38" s="37"/>
      <c r="F38" s="37"/>
    </row>
    <row r="39" spans="1:6" ht="23.1" customHeight="1" thickBot="1" x14ac:dyDescent="0.35">
      <c r="A39" s="34" t="s">
        <v>26</v>
      </c>
      <c r="B39" s="40"/>
      <c r="C39" s="40"/>
      <c r="D39" s="47" t="s">
        <v>29</v>
      </c>
      <c r="E39" s="40"/>
      <c r="F39" s="40"/>
    </row>
    <row r="40" spans="1:6" ht="18" customHeight="1" thickBot="1" x14ac:dyDescent="0.35">
      <c r="A40" s="38" t="s">
        <v>28</v>
      </c>
      <c r="B40" s="35"/>
      <c r="C40" s="35"/>
      <c r="D40" s="39" t="s">
        <v>58</v>
      </c>
      <c r="E40" s="33"/>
      <c r="F40" s="40"/>
    </row>
    <row r="41" spans="1:6" ht="23.1" customHeight="1" thickBot="1" x14ac:dyDescent="0.35">
      <c r="A41" s="8" t="s">
        <v>30</v>
      </c>
      <c r="B41" s="20">
        <f>B5</f>
        <v>0</v>
      </c>
      <c r="C41" s="20">
        <f>C5</f>
        <v>0</v>
      </c>
      <c r="D41" s="16" t="s">
        <v>31</v>
      </c>
      <c r="E41" s="20">
        <f>E5</f>
        <v>0</v>
      </c>
      <c r="F41" s="20">
        <f>F5</f>
        <v>0</v>
      </c>
    </row>
    <row r="42" spans="1:6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4" t="s">
        <v>33</v>
      </c>
      <c r="E42" s="28">
        <f>SUM(E43:E46)</f>
        <v>0</v>
      </c>
      <c r="F42" s="28">
        <f>SUM(F43:F46)</f>
        <v>0</v>
      </c>
    </row>
    <row r="43" spans="1:6" ht="18" customHeight="1" thickBot="1" x14ac:dyDescent="0.35">
      <c r="A43" s="6" t="s">
        <v>34</v>
      </c>
      <c r="B43" s="18"/>
      <c r="C43" s="18"/>
      <c r="D43" s="15" t="s">
        <v>35</v>
      </c>
      <c r="E43" s="21">
        <f>B43</f>
        <v>0</v>
      </c>
      <c r="F43" s="21">
        <f>C43</f>
        <v>0</v>
      </c>
    </row>
    <row r="44" spans="1:6" ht="23.1" customHeight="1" thickBot="1" x14ac:dyDescent="0.35">
      <c r="A44" s="6" t="s">
        <v>36</v>
      </c>
      <c r="B44" s="18"/>
      <c r="C44" s="18"/>
      <c r="D44" s="15" t="s">
        <v>37</v>
      </c>
      <c r="E44" s="21">
        <f t="shared" ref="E44:F46" si="0">B44</f>
        <v>0</v>
      </c>
      <c r="F44" s="21">
        <f t="shared" si="0"/>
        <v>0</v>
      </c>
    </row>
    <row r="45" spans="1:6" ht="23.1" customHeight="1" thickBot="1" x14ac:dyDescent="0.35">
      <c r="A45" s="6" t="s">
        <v>38</v>
      </c>
      <c r="B45" s="18"/>
      <c r="C45" s="18"/>
      <c r="D45" s="15" t="s">
        <v>39</v>
      </c>
      <c r="E45" s="21">
        <f t="shared" si="0"/>
        <v>0</v>
      </c>
      <c r="F45" s="21">
        <f t="shared" si="0"/>
        <v>0</v>
      </c>
    </row>
    <row r="46" spans="1:6" ht="23.1" customHeight="1" thickBot="1" x14ac:dyDescent="0.35">
      <c r="A46" s="6" t="s">
        <v>40</v>
      </c>
      <c r="B46" s="18"/>
      <c r="C46" s="18"/>
      <c r="D46" s="15" t="s">
        <v>40</v>
      </c>
      <c r="E46" s="21">
        <f t="shared" si="0"/>
        <v>0</v>
      </c>
      <c r="F46" s="21">
        <f t="shared" si="0"/>
        <v>0</v>
      </c>
    </row>
    <row r="47" spans="1:6" ht="23.1" customHeight="1" thickBot="1" x14ac:dyDescent="0.35">
      <c r="A47" s="9" t="s">
        <v>41</v>
      </c>
      <c r="B47" s="20">
        <f>B41+B42</f>
        <v>0</v>
      </c>
      <c r="C47" s="20">
        <f>C41+C42</f>
        <v>0</v>
      </c>
      <c r="D47" s="17" t="s">
        <v>41</v>
      </c>
      <c r="E47" s="20">
        <f>E41+E42</f>
        <v>0</v>
      </c>
      <c r="F47" s="20">
        <f>F41+F42</f>
        <v>0</v>
      </c>
    </row>
    <row r="48" spans="1:6" ht="23.1" customHeight="1" x14ac:dyDescent="0.3"/>
    <row r="49" spans="4:6" ht="15.75" customHeight="1" x14ac:dyDescent="0.3">
      <c r="D49" s="10" t="s">
        <v>42</v>
      </c>
      <c r="E49" s="31">
        <f>B41-E41</f>
        <v>0</v>
      </c>
      <c r="F49" s="31">
        <f>C41-F41</f>
        <v>0</v>
      </c>
    </row>
  </sheetData>
  <pageMargins left="0" right="0" top="0" bottom="0" header="0.31496062992125984" footer="0.31496062992125984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K49"/>
  <sheetViews>
    <sheetView topLeftCell="A40" workbookViewId="0">
      <selection activeCell="I19" sqref="I19"/>
    </sheetView>
  </sheetViews>
  <sheetFormatPr baseColWidth="10" defaultRowHeight="14.4" x14ac:dyDescent="0.3"/>
  <cols>
    <col min="1" max="1" width="43.5546875" customWidth="1"/>
    <col min="4" max="4" width="34.88671875" style="10" customWidth="1"/>
  </cols>
  <sheetData>
    <row r="1" spans="1:6" ht="13.5" customHeight="1" x14ac:dyDescent="0.3">
      <c r="A1" s="27"/>
    </row>
    <row r="2" spans="1:6" ht="16.2" x14ac:dyDescent="0.3">
      <c r="A2" s="1" t="s">
        <v>157</v>
      </c>
    </row>
    <row r="3" spans="1:6" ht="7.5" customHeight="1" thickBot="1" x14ac:dyDescent="0.35">
      <c r="A3" s="2"/>
    </row>
    <row r="4" spans="1:6" ht="14.25" customHeight="1" thickBot="1" x14ac:dyDescent="0.35">
      <c r="A4" s="3" t="s">
        <v>0</v>
      </c>
      <c r="B4" s="4" t="s">
        <v>74</v>
      </c>
      <c r="C4" s="4" t="s">
        <v>75</v>
      </c>
      <c r="D4" s="11" t="s">
        <v>1</v>
      </c>
      <c r="E4" s="4" t="s">
        <v>74</v>
      </c>
      <c r="F4" s="4" t="s">
        <v>75</v>
      </c>
    </row>
    <row r="5" spans="1:6" ht="23.1" customHeight="1" thickBot="1" x14ac:dyDescent="0.35">
      <c r="A5" s="5" t="s">
        <v>2</v>
      </c>
      <c r="B5" s="18">
        <f>B6+B13+B19+B28+B32+B36+B38+B39+B40</f>
        <v>0</v>
      </c>
      <c r="C5" s="18">
        <f>C6+C13+C19+C28+C32+C36+C38+C39+C40</f>
        <v>0</v>
      </c>
      <c r="D5" s="12" t="s">
        <v>3</v>
      </c>
      <c r="E5" s="21">
        <f>E6+E13+E32+E36+E38+E39+E40</f>
        <v>0</v>
      </c>
      <c r="F5" s="21">
        <f>F6+F13+F32+F36+F38+F39+F40</f>
        <v>0</v>
      </c>
    </row>
    <row r="6" spans="1:6" ht="23.1" customHeight="1" thickBot="1" x14ac:dyDescent="0.35">
      <c r="A6" s="46" t="s">
        <v>4</v>
      </c>
      <c r="B6" s="37">
        <f>SUM(B7:B12)</f>
        <v>0</v>
      </c>
      <c r="C6" s="37">
        <f>SUM(C7:C12)</f>
        <v>0</v>
      </c>
      <c r="D6" s="47" t="s">
        <v>66</v>
      </c>
      <c r="E6" s="37">
        <f>SUM(E7:E12)</f>
        <v>0</v>
      </c>
      <c r="F6" s="37">
        <f>SUM(F7:F12)</f>
        <v>0</v>
      </c>
    </row>
    <row r="7" spans="1:6" ht="23.1" customHeight="1" thickBot="1" x14ac:dyDescent="0.35">
      <c r="A7" s="6" t="s">
        <v>43</v>
      </c>
      <c r="B7" s="18"/>
      <c r="C7" s="18"/>
      <c r="D7" s="13" t="s">
        <v>48</v>
      </c>
      <c r="E7" s="21"/>
      <c r="F7" s="21"/>
    </row>
    <row r="8" spans="1:6" ht="23.1" customHeight="1" thickBot="1" x14ac:dyDescent="0.35">
      <c r="A8" s="6" t="s">
        <v>44</v>
      </c>
      <c r="B8" s="18"/>
      <c r="C8" s="18"/>
      <c r="D8" s="13"/>
      <c r="E8" s="21"/>
      <c r="F8" s="21"/>
    </row>
    <row r="9" spans="1:6" ht="23.1" customHeight="1" thickBot="1" x14ac:dyDescent="0.35">
      <c r="A9" s="6" t="s">
        <v>45</v>
      </c>
      <c r="B9" s="18"/>
      <c r="C9" s="18"/>
      <c r="D9" s="13" t="s">
        <v>49</v>
      </c>
      <c r="E9" s="21"/>
      <c r="F9" s="21"/>
    </row>
    <row r="10" spans="1:6" ht="23.1" customHeight="1" thickBot="1" x14ac:dyDescent="0.35">
      <c r="A10" s="6" t="s">
        <v>46</v>
      </c>
      <c r="B10" s="18"/>
      <c r="C10" s="18"/>
      <c r="D10" s="13"/>
      <c r="E10" s="21"/>
      <c r="F10" s="21"/>
    </row>
    <row r="11" spans="1:6" ht="23.1" customHeight="1" thickBot="1" x14ac:dyDescent="0.35">
      <c r="A11" s="6" t="s">
        <v>47</v>
      </c>
      <c r="B11" s="18"/>
      <c r="C11" s="18"/>
      <c r="D11" s="13" t="s">
        <v>50</v>
      </c>
      <c r="E11" s="21"/>
      <c r="F11" s="21"/>
    </row>
    <row r="12" spans="1:6" ht="23.1" customHeight="1" thickBot="1" x14ac:dyDescent="0.35">
      <c r="A12" s="6"/>
      <c r="B12" s="18"/>
      <c r="C12" s="18"/>
      <c r="D12" s="13"/>
      <c r="E12" s="21"/>
      <c r="F12" s="21"/>
    </row>
    <row r="13" spans="1:6" ht="23.1" customHeight="1" thickBot="1" x14ac:dyDescent="0.35">
      <c r="A13" s="34" t="s">
        <v>7</v>
      </c>
      <c r="B13" s="35">
        <f>SUM(B14:B18)</f>
        <v>0</v>
      </c>
      <c r="C13" s="35">
        <f>SUM(C14:C18)</f>
        <v>0</v>
      </c>
      <c r="D13" s="32" t="s">
        <v>5</v>
      </c>
      <c r="E13" s="40">
        <f>SUM(E14:E31)</f>
        <v>0</v>
      </c>
      <c r="F13" s="40">
        <f>SUM(F14:F31)</f>
        <v>0</v>
      </c>
    </row>
    <row r="14" spans="1:6" ht="23.1" customHeight="1" thickBot="1" x14ac:dyDescent="0.35">
      <c r="A14" s="6" t="s">
        <v>51</v>
      </c>
      <c r="B14" s="18"/>
      <c r="C14" s="18"/>
      <c r="D14" s="15" t="s">
        <v>6</v>
      </c>
      <c r="E14" s="29"/>
      <c r="F14" s="29"/>
    </row>
    <row r="15" spans="1:6" ht="23.1" customHeight="1" thickBot="1" x14ac:dyDescent="0.35">
      <c r="A15" s="6" t="s">
        <v>67</v>
      </c>
      <c r="B15" s="18"/>
      <c r="C15" s="18"/>
      <c r="D15" s="15" t="s">
        <v>165</v>
      </c>
      <c r="E15" s="29"/>
      <c r="F15" s="29"/>
    </row>
    <row r="16" spans="1:6" ht="23.1" customHeight="1" thickBot="1" x14ac:dyDescent="0.35">
      <c r="A16" s="6" t="s">
        <v>8</v>
      </c>
      <c r="B16" s="18"/>
      <c r="C16" s="18"/>
      <c r="D16" s="23" t="s">
        <v>9</v>
      </c>
      <c r="E16" s="29"/>
      <c r="F16" s="29"/>
    </row>
    <row r="17" spans="1:11" ht="23.1" customHeight="1" thickBot="1" x14ac:dyDescent="0.35">
      <c r="A17" s="25" t="s">
        <v>10</v>
      </c>
      <c r="B17" s="18"/>
      <c r="C17" s="18"/>
      <c r="D17" s="23" t="s">
        <v>12</v>
      </c>
      <c r="E17" s="24"/>
      <c r="F17" s="24"/>
      <c r="H17" s="64"/>
      <c r="I17" s="65"/>
      <c r="J17" s="65"/>
      <c r="K17" s="62"/>
    </row>
    <row r="18" spans="1:11" ht="18.75" customHeight="1" thickBot="1" x14ac:dyDescent="0.35">
      <c r="A18" s="25" t="s">
        <v>52</v>
      </c>
      <c r="B18" s="26"/>
      <c r="C18" s="26"/>
      <c r="D18" s="48" t="s">
        <v>59</v>
      </c>
      <c r="E18" s="28"/>
      <c r="F18" s="28"/>
      <c r="H18" s="64"/>
      <c r="I18" s="65"/>
      <c r="J18" s="65"/>
      <c r="K18" s="62"/>
    </row>
    <row r="19" spans="1:11" ht="16.5" customHeight="1" thickBot="1" x14ac:dyDescent="0.35">
      <c r="A19" s="36" t="s">
        <v>11</v>
      </c>
      <c r="B19" s="37">
        <f>SUM(B20:B27)</f>
        <v>0</v>
      </c>
      <c r="C19" s="37">
        <f>SUM(C20:C27)</f>
        <v>0</v>
      </c>
      <c r="D19" s="49" t="s">
        <v>60</v>
      </c>
      <c r="E19" s="29"/>
      <c r="F19" s="29"/>
      <c r="H19" s="64"/>
      <c r="I19" s="65"/>
      <c r="J19" s="65"/>
      <c r="K19" s="62"/>
    </row>
    <row r="20" spans="1:11" ht="27.75" customHeight="1" thickBot="1" x14ac:dyDescent="0.35">
      <c r="A20" s="6" t="s">
        <v>53</v>
      </c>
      <c r="B20" s="18"/>
      <c r="C20" s="18"/>
      <c r="D20" s="15"/>
      <c r="E20" s="29"/>
      <c r="F20" s="29"/>
    </row>
    <row r="21" spans="1:11" ht="27.75" customHeight="1" thickBot="1" x14ac:dyDescent="0.35">
      <c r="A21" s="6" t="s">
        <v>54</v>
      </c>
      <c r="B21" s="18"/>
      <c r="C21" s="18"/>
      <c r="D21" s="15" t="s">
        <v>19</v>
      </c>
      <c r="E21" s="29"/>
      <c r="F21" s="29"/>
    </row>
    <row r="22" spans="1:11" ht="27.75" customHeight="1" thickBot="1" x14ac:dyDescent="0.35">
      <c r="A22" s="6" t="s">
        <v>55</v>
      </c>
      <c r="B22" s="18"/>
      <c r="C22" s="18"/>
      <c r="D22" s="15"/>
      <c r="E22" s="29"/>
      <c r="F22" s="29"/>
    </row>
    <row r="23" spans="1:11" ht="27.75" customHeight="1" thickBot="1" x14ac:dyDescent="0.35">
      <c r="A23" s="6" t="s">
        <v>56</v>
      </c>
      <c r="B23" s="18"/>
      <c r="C23" s="18"/>
      <c r="D23" s="15" t="s">
        <v>61</v>
      </c>
      <c r="E23" s="29"/>
      <c r="F23" s="29"/>
    </row>
    <row r="24" spans="1:11" ht="27.75" customHeight="1" thickBot="1" x14ac:dyDescent="0.35">
      <c r="A24" s="6" t="s">
        <v>57</v>
      </c>
      <c r="B24" s="18"/>
      <c r="C24" s="18"/>
      <c r="D24" s="15"/>
      <c r="E24" s="29"/>
      <c r="F24" s="29"/>
    </row>
    <row r="25" spans="1:11" ht="23.1" customHeight="1" thickBot="1" x14ac:dyDescent="0.35">
      <c r="A25" s="6" t="s">
        <v>13</v>
      </c>
      <c r="B25" s="18"/>
      <c r="C25" s="18"/>
      <c r="D25" s="15"/>
      <c r="E25" s="29"/>
      <c r="F25" s="29"/>
    </row>
    <row r="26" spans="1:11" ht="23.1" customHeight="1" thickBot="1" x14ac:dyDescent="0.35">
      <c r="A26" s="25" t="s">
        <v>52</v>
      </c>
      <c r="B26" s="18"/>
      <c r="C26" s="18"/>
      <c r="D26" s="15" t="s">
        <v>62</v>
      </c>
      <c r="E26" s="29"/>
      <c r="F26" s="29"/>
    </row>
    <row r="27" spans="1:11" ht="23.1" customHeight="1" thickBot="1" x14ac:dyDescent="0.35">
      <c r="A27" s="44"/>
      <c r="B27" s="18"/>
      <c r="C27" s="18"/>
      <c r="D27" s="15" t="s">
        <v>63</v>
      </c>
      <c r="E27" s="29"/>
      <c r="F27" s="29"/>
    </row>
    <row r="28" spans="1:11" ht="23.1" customHeight="1" thickBot="1" x14ac:dyDescent="0.35">
      <c r="A28" s="34" t="s">
        <v>14</v>
      </c>
      <c r="B28" s="35">
        <f>SUM(B29:B31)</f>
        <v>0</v>
      </c>
      <c r="C28" s="35">
        <f>SUM(C29:C31)</f>
        <v>0</v>
      </c>
      <c r="D28" s="15" t="s">
        <v>64</v>
      </c>
      <c r="E28" s="29"/>
      <c r="F28" s="29"/>
    </row>
    <row r="29" spans="1:11" ht="23.1" customHeight="1" thickBot="1" x14ac:dyDescent="0.35">
      <c r="A29" s="6" t="s">
        <v>16</v>
      </c>
      <c r="B29" s="18"/>
      <c r="C29" s="18"/>
      <c r="D29" s="15" t="s">
        <v>15</v>
      </c>
      <c r="E29" s="29"/>
      <c r="F29" s="29"/>
    </row>
    <row r="30" spans="1:11" ht="23.1" customHeight="1" thickBot="1" x14ac:dyDescent="0.35">
      <c r="A30" s="6" t="s">
        <v>17</v>
      </c>
      <c r="B30" s="18"/>
      <c r="C30" s="18"/>
      <c r="D30" s="15" t="s">
        <v>96</v>
      </c>
      <c r="E30" s="29"/>
      <c r="F30" s="29"/>
    </row>
    <row r="31" spans="1:11" ht="23.1" customHeight="1" thickBot="1" x14ac:dyDescent="0.35">
      <c r="A31" s="6"/>
      <c r="B31" s="18"/>
      <c r="C31" s="18"/>
      <c r="D31" s="15"/>
      <c r="E31" s="29"/>
      <c r="F31" s="29"/>
    </row>
    <row r="32" spans="1:11" ht="23.1" customHeight="1" thickBot="1" x14ac:dyDescent="0.35">
      <c r="A32" s="34" t="s">
        <v>18</v>
      </c>
      <c r="B32" s="35">
        <f>SUM(B33:B35)</f>
        <v>0</v>
      </c>
      <c r="C32" s="35">
        <f>SUM(C33:C35)</f>
        <v>0</v>
      </c>
      <c r="D32" s="32" t="s">
        <v>24</v>
      </c>
      <c r="E32" s="40">
        <f>+E33+E34+E35</f>
        <v>0</v>
      </c>
      <c r="F32" s="40">
        <f>+F33+F34+F35</f>
        <v>0</v>
      </c>
    </row>
    <row r="33" spans="1:6" ht="23.1" customHeight="1" thickBot="1" x14ac:dyDescent="0.35">
      <c r="A33" s="6" t="s">
        <v>20</v>
      </c>
      <c r="B33" s="18"/>
      <c r="C33" s="18"/>
      <c r="D33" s="15" t="s">
        <v>65</v>
      </c>
      <c r="E33" s="29"/>
      <c r="F33" s="29"/>
    </row>
    <row r="34" spans="1:6" ht="23.1" customHeight="1" thickBot="1" x14ac:dyDescent="0.35">
      <c r="A34" s="6" t="s">
        <v>21</v>
      </c>
      <c r="B34" s="18"/>
      <c r="C34" s="18"/>
      <c r="D34" s="15" t="s">
        <v>73</v>
      </c>
      <c r="E34" s="29"/>
      <c r="F34" s="29"/>
    </row>
    <row r="35" spans="1:6" ht="23.1" customHeight="1" thickBot="1" x14ac:dyDescent="0.35">
      <c r="A35" s="6" t="s">
        <v>22</v>
      </c>
      <c r="B35" s="18"/>
      <c r="C35" s="18"/>
      <c r="D35" s="15"/>
      <c r="E35" s="29"/>
      <c r="F35" s="29"/>
    </row>
    <row r="36" spans="1:6" ht="23.1" customHeight="1" thickBot="1" x14ac:dyDescent="0.35">
      <c r="A36" s="34" t="s">
        <v>23</v>
      </c>
      <c r="B36" s="40">
        <f>B37</f>
        <v>0</v>
      </c>
      <c r="C36" s="40">
        <f>C37</f>
        <v>0</v>
      </c>
      <c r="D36" s="39" t="s">
        <v>27</v>
      </c>
      <c r="E36" s="40">
        <f>E37</f>
        <v>0</v>
      </c>
      <c r="F36" s="40">
        <f>F37</f>
        <v>0</v>
      </c>
    </row>
    <row r="37" spans="1:6" ht="23.1" customHeight="1" thickBot="1" x14ac:dyDescent="0.35">
      <c r="A37" s="41"/>
      <c r="B37" s="42"/>
      <c r="C37" s="42"/>
      <c r="D37" s="41"/>
      <c r="E37" s="43"/>
      <c r="F37" s="43"/>
    </row>
    <row r="38" spans="1:6" ht="23.1" customHeight="1" thickBot="1" x14ac:dyDescent="0.35">
      <c r="A38" s="46" t="s">
        <v>25</v>
      </c>
      <c r="B38" s="37"/>
      <c r="C38" s="37"/>
      <c r="D38" s="45" t="s">
        <v>69</v>
      </c>
      <c r="E38" s="37"/>
      <c r="F38" s="37"/>
    </row>
    <row r="39" spans="1:6" ht="23.1" customHeight="1" thickBot="1" x14ac:dyDescent="0.35">
      <c r="A39" s="34" t="s">
        <v>26</v>
      </c>
      <c r="B39" s="40"/>
      <c r="C39" s="40"/>
      <c r="D39" s="47" t="s">
        <v>29</v>
      </c>
      <c r="E39" s="40"/>
      <c r="F39" s="40"/>
    </row>
    <row r="40" spans="1:6" ht="18" customHeight="1" thickBot="1" x14ac:dyDescent="0.35">
      <c r="A40" s="38" t="s">
        <v>28</v>
      </c>
      <c r="B40" s="35"/>
      <c r="C40" s="35"/>
      <c r="D40" s="39" t="s">
        <v>58</v>
      </c>
      <c r="E40" s="40"/>
      <c r="F40" s="40"/>
    </row>
    <row r="41" spans="1:6" ht="23.1" customHeight="1" thickBot="1" x14ac:dyDescent="0.35">
      <c r="A41" s="8" t="s">
        <v>30</v>
      </c>
      <c r="B41" s="20">
        <f>B5</f>
        <v>0</v>
      </c>
      <c r="C41" s="20">
        <f>C5</f>
        <v>0</v>
      </c>
      <c r="D41" s="16" t="s">
        <v>31</v>
      </c>
      <c r="E41" s="20">
        <f>E5</f>
        <v>0</v>
      </c>
      <c r="F41" s="20">
        <f>F5</f>
        <v>0</v>
      </c>
    </row>
    <row r="42" spans="1:6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4" t="s">
        <v>33</v>
      </c>
      <c r="E42" s="28">
        <f>SUM(E43:E46)</f>
        <v>0</v>
      </c>
      <c r="F42" s="28">
        <f>SUM(F43:F46)</f>
        <v>0</v>
      </c>
    </row>
    <row r="43" spans="1:6" ht="18" customHeight="1" thickBot="1" x14ac:dyDescent="0.35">
      <c r="A43" s="6" t="s">
        <v>34</v>
      </c>
      <c r="B43" s="18"/>
      <c r="C43" s="18"/>
      <c r="D43" s="15" t="s">
        <v>35</v>
      </c>
      <c r="E43" s="21">
        <f>B43</f>
        <v>0</v>
      </c>
      <c r="F43" s="21">
        <f>C43</f>
        <v>0</v>
      </c>
    </row>
    <row r="44" spans="1:6" ht="23.1" customHeight="1" thickBot="1" x14ac:dyDescent="0.35">
      <c r="A44" s="6" t="s">
        <v>36</v>
      </c>
      <c r="B44" s="18"/>
      <c r="C44" s="18"/>
      <c r="D44" s="15" t="s">
        <v>37</v>
      </c>
      <c r="E44" s="21">
        <f t="shared" ref="E44:F46" si="0">B44</f>
        <v>0</v>
      </c>
      <c r="F44" s="21">
        <f t="shared" si="0"/>
        <v>0</v>
      </c>
    </row>
    <row r="45" spans="1:6" ht="23.1" customHeight="1" thickBot="1" x14ac:dyDescent="0.35">
      <c r="A45" s="6" t="s">
        <v>38</v>
      </c>
      <c r="B45" s="18"/>
      <c r="C45" s="18"/>
      <c r="D45" s="15" t="s">
        <v>39</v>
      </c>
      <c r="E45" s="21">
        <f t="shared" si="0"/>
        <v>0</v>
      </c>
      <c r="F45" s="21">
        <f t="shared" si="0"/>
        <v>0</v>
      </c>
    </row>
    <row r="46" spans="1:6" ht="23.1" customHeight="1" thickBot="1" x14ac:dyDescent="0.35">
      <c r="A46" s="6" t="s">
        <v>40</v>
      </c>
      <c r="B46" s="18"/>
      <c r="C46" s="18"/>
      <c r="D46" s="15" t="s">
        <v>40</v>
      </c>
      <c r="E46" s="21">
        <f t="shared" si="0"/>
        <v>0</v>
      </c>
      <c r="F46" s="21">
        <f t="shared" si="0"/>
        <v>0</v>
      </c>
    </row>
    <row r="47" spans="1:6" ht="23.1" customHeight="1" thickBot="1" x14ac:dyDescent="0.35">
      <c r="A47" s="9" t="s">
        <v>41</v>
      </c>
      <c r="B47" s="20">
        <f>B41+B42</f>
        <v>0</v>
      </c>
      <c r="C47" s="20">
        <f>C41+C42</f>
        <v>0</v>
      </c>
      <c r="D47" s="17" t="s">
        <v>41</v>
      </c>
      <c r="E47" s="20">
        <f>E41+E42</f>
        <v>0</v>
      </c>
      <c r="F47" s="20">
        <f>F41+F42</f>
        <v>0</v>
      </c>
    </row>
    <row r="48" spans="1:6" ht="23.1" customHeight="1" x14ac:dyDescent="0.3"/>
    <row r="49" spans="4:6" ht="15.75" customHeight="1" x14ac:dyDescent="0.3">
      <c r="D49" s="10" t="s">
        <v>42</v>
      </c>
      <c r="E49" s="31">
        <f>B41-E41</f>
        <v>0</v>
      </c>
      <c r="F49" s="31">
        <f>C41-F41</f>
        <v>0</v>
      </c>
    </row>
  </sheetData>
  <pageMargins left="0" right="0" top="0" bottom="0" header="0.31496062992125984" footer="0.31496062992125984"/>
  <pageSetup paperSize="9" scale="7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F49"/>
  <sheetViews>
    <sheetView topLeftCell="A40" workbookViewId="0">
      <selection activeCell="G55" sqref="G55"/>
    </sheetView>
  </sheetViews>
  <sheetFormatPr baseColWidth="10" defaultRowHeight="14.4" x14ac:dyDescent="0.3"/>
  <cols>
    <col min="1" max="1" width="43.5546875" customWidth="1"/>
    <col min="4" max="4" width="34.88671875" style="10" customWidth="1"/>
  </cols>
  <sheetData>
    <row r="1" spans="1:6" ht="14.25" customHeight="1" x14ac:dyDescent="0.3">
      <c r="A1" s="27"/>
    </row>
    <row r="2" spans="1:6" ht="16.2" x14ac:dyDescent="0.3">
      <c r="A2" s="1" t="s">
        <v>86</v>
      </c>
    </row>
    <row r="3" spans="1:6" ht="7.5" customHeight="1" thickBot="1" x14ac:dyDescent="0.35">
      <c r="A3" s="2"/>
    </row>
    <row r="4" spans="1:6" ht="14.25" customHeight="1" thickBot="1" x14ac:dyDescent="0.35">
      <c r="A4" s="3" t="s">
        <v>0</v>
      </c>
      <c r="B4" s="4" t="s">
        <v>74</v>
      </c>
      <c r="C4" s="4" t="s">
        <v>75</v>
      </c>
      <c r="D4" s="11" t="s">
        <v>1</v>
      </c>
      <c r="E4" s="4" t="s">
        <v>74</v>
      </c>
      <c r="F4" s="4" t="s">
        <v>75</v>
      </c>
    </row>
    <row r="5" spans="1:6" ht="23.1" customHeight="1" thickBot="1" x14ac:dyDescent="0.35">
      <c r="A5" s="5" t="s">
        <v>2</v>
      </c>
      <c r="B5" s="18">
        <f>B6+B13+B19+B28+B32+B36+B38+B39+B40</f>
        <v>0</v>
      </c>
      <c r="C5" s="18">
        <f>C6+C13+C19+C28+C32+C36+C38+C39+C40</f>
        <v>0</v>
      </c>
      <c r="D5" s="12" t="s">
        <v>3</v>
      </c>
      <c r="E5" s="21">
        <f>E6+E13+E32+E36+E38+E39+E40</f>
        <v>0</v>
      </c>
      <c r="F5" s="21">
        <f>F6+F13+F32+F36+F38+F39+F40</f>
        <v>0</v>
      </c>
    </row>
    <row r="6" spans="1:6" ht="23.1" customHeight="1" thickBot="1" x14ac:dyDescent="0.35">
      <c r="A6" s="46" t="s">
        <v>4</v>
      </c>
      <c r="B6" s="37">
        <f>SUM(B7:B12)</f>
        <v>0</v>
      </c>
      <c r="C6" s="37">
        <f>SUM(C7:C12)</f>
        <v>0</v>
      </c>
      <c r="D6" s="47" t="s">
        <v>66</v>
      </c>
      <c r="E6" s="37">
        <f>SUM(E7:E12)</f>
        <v>0</v>
      </c>
      <c r="F6" s="37">
        <f>SUM(F7:F12)</f>
        <v>0</v>
      </c>
    </row>
    <row r="7" spans="1:6" ht="23.1" customHeight="1" thickBot="1" x14ac:dyDescent="0.35">
      <c r="A7" s="6" t="s">
        <v>43</v>
      </c>
      <c r="B7" s="18"/>
      <c r="C7" s="18"/>
      <c r="D7" s="13" t="s">
        <v>48</v>
      </c>
      <c r="E7" s="21"/>
      <c r="F7" s="21"/>
    </row>
    <row r="8" spans="1:6" ht="23.1" customHeight="1" thickBot="1" x14ac:dyDescent="0.35">
      <c r="A8" s="6" t="s">
        <v>44</v>
      </c>
      <c r="B8" s="18"/>
      <c r="C8" s="18"/>
      <c r="D8" s="13"/>
      <c r="E8" s="21"/>
      <c r="F8" s="21"/>
    </row>
    <row r="9" spans="1:6" ht="23.1" customHeight="1" thickBot="1" x14ac:dyDescent="0.35">
      <c r="A9" s="6" t="s">
        <v>45</v>
      </c>
      <c r="B9" s="18"/>
      <c r="C9" s="18"/>
      <c r="D9" s="13" t="s">
        <v>49</v>
      </c>
      <c r="E9" s="21"/>
      <c r="F9" s="21"/>
    </row>
    <row r="10" spans="1:6" ht="23.1" customHeight="1" thickBot="1" x14ac:dyDescent="0.35">
      <c r="A10" s="6" t="s">
        <v>46</v>
      </c>
      <c r="B10" s="18"/>
      <c r="C10" s="18"/>
      <c r="D10" s="13"/>
      <c r="E10" s="21"/>
      <c r="F10" s="21"/>
    </row>
    <row r="11" spans="1:6" ht="23.1" customHeight="1" thickBot="1" x14ac:dyDescent="0.35">
      <c r="A11" s="6" t="s">
        <v>47</v>
      </c>
      <c r="B11" s="18"/>
      <c r="C11" s="18"/>
      <c r="D11" s="13" t="s">
        <v>50</v>
      </c>
      <c r="E11" s="21"/>
      <c r="F11" s="21"/>
    </row>
    <row r="12" spans="1:6" ht="23.1" customHeight="1" thickBot="1" x14ac:dyDescent="0.35">
      <c r="A12" s="6"/>
      <c r="B12" s="18"/>
      <c r="C12" s="18"/>
      <c r="D12" s="13"/>
      <c r="E12" s="21"/>
      <c r="F12" s="21"/>
    </row>
    <row r="13" spans="1:6" ht="23.1" customHeight="1" thickBot="1" x14ac:dyDescent="0.35">
      <c r="A13" s="34" t="s">
        <v>7</v>
      </c>
      <c r="B13" s="35">
        <f>SUM(B14:B18)</f>
        <v>0</v>
      </c>
      <c r="C13" s="35">
        <f>SUM(C14:C18)</f>
        <v>0</v>
      </c>
      <c r="D13" s="32" t="s">
        <v>5</v>
      </c>
      <c r="E13" s="40">
        <f>SUM(E14:E31)</f>
        <v>0</v>
      </c>
      <c r="F13" s="40">
        <f>SUM(F14:F31)</f>
        <v>0</v>
      </c>
    </row>
    <row r="14" spans="1:6" ht="23.1" customHeight="1" thickBot="1" x14ac:dyDescent="0.35">
      <c r="A14" s="6" t="s">
        <v>51</v>
      </c>
      <c r="B14" s="18"/>
      <c r="C14" s="18"/>
      <c r="D14" s="15" t="s">
        <v>6</v>
      </c>
      <c r="E14" s="29"/>
      <c r="F14" s="29"/>
    </row>
    <row r="15" spans="1:6" ht="23.1" customHeight="1" thickBot="1" x14ac:dyDescent="0.35">
      <c r="A15" s="6" t="s">
        <v>67</v>
      </c>
      <c r="B15" s="18"/>
      <c r="C15" s="18"/>
      <c r="D15" s="15" t="s">
        <v>165</v>
      </c>
      <c r="E15" s="29"/>
      <c r="F15" s="29"/>
    </row>
    <row r="16" spans="1:6" ht="23.1" customHeight="1" thickBot="1" x14ac:dyDescent="0.35">
      <c r="A16" s="6" t="s">
        <v>8</v>
      </c>
      <c r="B16" s="18"/>
      <c r="C16" s="18"/>
      <c r="D16" s="23" t="s">
        <v>9</v>
      </c>
      <c r="E16" s="29"/>
      <c r="F16" s="29"/>
    </row>
    <row r="17" spans="1:6" ht="23.1" customHeight="1" thickBot="1" x14ac:dyDescent="0.35">
      <c r="A17" s="25" t="s">
        <v>10</v>
      </c>
      <c r="B17" s="18"/>
      <c r="C17" s="18"/>
      <c r="D17" s="23" t="s">
        <v>12</v>
      </c>
      <c r="E17" s="24"/>
      <c r="F17" s="24"/>
    </row>
    <row r="18" spans="1:6" ht="18.75" customHeight="1" thickBot="1" x14ac:dyDescent="0.35">
      <c r="A18" s="25" t="s">
        <v>52</v>
      </c>
      <c r="B18" s="26"/>
      <c r="C18" s="26"/>
      <c r="D18" s="48" t="s">
        <v>59</v>
      </c>
      <c r="E18" s="28"/>
      <c r="F18" s="28"/>
    </row>
    <row r="19" spans="1:6" ht="16.5" customHeight="1" thickBot="1" x14ac:dyDescent="0.35">
      <c r="A19" s="36" t="s">
        <v>11</v>
      </c>
      <c r="B19" s="37">
        <f>SUM(B20:B27)</f>
        <v>0</v>
      </c>
      <c r="C19" s="37">
        <f>SUM(C20:C27)</f>
        <v>0</v>
      </c>
      <c r="D19" s="49" t="s">
        <v>60</v>
      </c>
      <c r="E19" s="29"/>
      <c r="F19" s="29"/>
    </row>
    <row r="20" spans="1:6" ht="27.75" customHeight="1" thickBot="1" x14ac:dyDescent="0.35">
      <c r="A20" s="6" t="s">
        <v>53</v>
      </c>
      <c r="B20" s="18"/>
      <c r="C20" s="18"/>
      <c r="D20" s="15"/>
      <c r="E20" s="29"/>
      <c r="F20" s="29"/>
    </row>
    <row r="21" spans="1:6" ht="27.75" customHeight="1" thickBot="1" x14ac:dyDescent="0.35">
      <c r="A21" s="6" t="s">
        <v>54</v>
      </c>
      <c r="B21" s="18"/>
      <c r="C21" s="18"/>
      <c r="D21" s="15" t="s">
        <v>19</v>
      </c>
      <c r="E21" s="29"/>
      <c r="F21" s="29"/>
    </row>
    <row r="22" spans="1:6" ht="27.75" customHeight="1" thickBot="1" x14ac:dyDescent="0.35">
      <c r="A22" s="6" t="s">
        <v>55</v>
      </c>
      <c r="B22" s="18"/>
      <c r="C22" s="18"/>
      <c r="D22" s="15"/>
      <c r="E22" s="29"/>
      <c r="F22" s="29"/>
    </row>
    <row r="23" spans="1:6" ht="27.75" customHeight="1" thickBot="1" x14ac:dyDescent="0.35">
      <c r="A23" s="6" t="s">
        <v>56</v>
      </c>
      <c r="B23" s="18"/>
      <c r="C23" s="18"/>
      <c r="D23" s="15" t="s">
        <v>61</v>
      </c>
      <c r="E23" s="29"/>
      <c r="F23" s="29"/>
    </row>
    <row r="24" spans="1:6" ht="27.75" customHeight="1" thickBot="1" x14ac:dyDescent="0.35">
      <c r="A24" s="6" t="s">
        <v>57</v>
      </c>
      <c r="B24" s="18"/>
      <c r="C24" s="18"/>
      <c r="D24" s="15"/>
      <c r="E24" s="29"/>
      <c r="F24" s="29"/>
    </row>
    <row r="25" spans="1:6" ht="23.1" customHeight="1" thickBot="1" x14ac:dyDescent="0.35">
      <c r="A25" s="6" t="s">
        <v>13</v>
      </c>
      <c r="B25" s="18"/>
      <c r="C25" s="18"/>
      <c r="D25" s="15"/>
      <c r="E25" s="29"/>
      <c r="F25" s="29"/>
    </row>
    <row r="26" spans="1:6" ht="23.1" customHeight="1" thickBot="1" x14ac:dyDescent="0.35">
      <c r="A26" s="25" t="s">
        <v>52</v>
      </c>
      <c r="B26" s="18"/>
      <c r="C26" s="18"/>
      <c r="D26" s="15" t="s">
        <v>62</v>
      </c>
      <c r="E26" s="29"/>
      <c r="F26" s="29"/>
    </row>
    <row r="27" spans="1:6" ht="23.1" customHeight="1" thickBot="1" x14ac:dyDescent="0.35">
      <c r="A27" s="44"/>
      <c r="B27" s="18"/>
      <c r="C27" s="18"/>
      <c r="D27" s="15" t="s">
        <v>63</v>
      </c>
      <c r="E27" s="29"/>
      <c r="F27" s="29"/>
    </row>
    <row r="28" spans="1:6" ht="23.1" customHeight="1" thickBot="1" x14ac:dyDescent="0.35">
      <c r="A28" s="34" t="s">
        <v>14</v>
      </c>
      <c r="B28" s="35">
        <f>SUM(B29:B31)</f>
        <v>0</v>
      </c>
      <c r="C28" s="35">
        <f>SUM(C29:C31)</f>
        <v>0</v>
      </c>
      <c r="D28" s="15" t="s">
        <v>64</v>
      </c>
      <c r="E28" s="29"/>
      <c r="F28" s="29"/>
    </row>
    <row r="29" spans="1:6" ht="23.1" customHeight="1" thickBot="1" x14ac:dyDescent="0.35">
      <c r="A29" s="6" t="s">
        <v>16</v>
      </c>
      <c r="B29" s="18"/>
      <c r="C29" s="18"/>
      <c r="D29" s="15" t="s">
        <v>15</v>
      </c>
      <c r="E29" s="29"/>
      <c r="F29" s="29"/>
    </row>
    <row r="30" spans="1:6" ht="23.1" customHeight="1" thickBot="1" x14ac:dyDescent="0.35">
      <c r="A30" s="6" t="s">
        <v>17</v>
      </c>
      <c r="B30" s="18"/>
      <c r="C30" s="18"/>
      <c r="D30" s="15"/>
      <c r="E30" s="29"/>
      <c r="F30" s="29"/>
    </row>
    <row r="31" spans="1:6" ht="23.1" customHeight="1" thickBot="1" x14ac:dyDescent="0.35">
      <c r="A31" s="6"/>
      <c r="B31" s="18"/>
      <c r="C31" s="18"/>
      <c r="D31" s="15"/>
      <c r="E31" s="29"/>
      <c r="F31" s="29"/>
    </row>
    <row r="32" spans="1:6" ht="23.1" customHeight="1" thickBot="1" x14ac:dyDescent="0.35">
      <c r="A32" s="34" t="s">
        <v>18</v>
      </c>
      <c r="B32" s="35">
        <f>SUM(B33:B35)</f>
        <v>0</v>
      </c>
      <c r="C32" s="35">
        <f>SUM(C33:C35)</f>
        <v>0</v>
      </c>
      <c r="D32" s="32" t="s">
        <v>24</v>
      </c>
      <c r="E32" s="40">
        <f>+E33+E34+E35</f>
        <v>0</v>
      </c>
      <c r="F32" s="40">
        <f>+F33+F34+F35</f>
        <v>0</v>
      </c>
    </row>
    <row r="33" spans="1:6" ht="23.1" customHeight="1" thickBot="1" x14ac:dyDescent="0.35">
      <c r="A33" s="6" t="s">
        <v>20</v>
      </c>
      <c r="B33" s="18"/>
      <c r="C33" s="18"/>
      <c r="D33" s="15" t="s">
        <v>65</v>
      </c>
      <c r="E33" s="29"/>
      <c r="F33" s="29"/>
    </row>
    <row r="34" spans="1:6" ht="23.1" customHeight="1" thickBot="1" x14ac:dyDescent="0.35">
      <c r="A34" s="6" t="s">
        <v>21</v>
      </c>
      <c r="B34" s="18"/>
      <c r="C34" s="18"/>
      <c r="D34" s="15"/>
      <c r="E34" s="29"/>
      <c r="F34" s="29"/>
    </row>
    <row r="35" spans="1:6" ht="23.1" customHeight="1" thickBot="1" x14ac:dyDescent="0.35">
      <c r="A35" s="6" t="s">
        <v>22</v>
      </c>
      <c r="B35" s="18"/>
      <c r="C35" s="18"/>
      <c r="D35" s="15"/>
      <c r="E35" s="29"/>
      <c r="F35" s="29"/>
    </row>
    <row r="36" spans="1:6" ht="23.1" customHeight="1" thickBot="1" x14ac:dyDescent="0.35">
      <c r="A36" s="34" t="s">
        <v>23</v>
      </c>
      <c r="B36" s="40">
        <f>B37</f>
        <v>0</v>
      </c>
      <c r="C36" s="40">
        <f>C37</f>
        <v>0</v>
      </c>
      <c r="D36" s="39" t="s">
        <v>27</v>
      </c>
      <c r="E36" s="40">
        <f>E37</f>
        <v>0</v>
      </c>
      <c r="F36" s="40">
        <f>F37</f>
        <v>0</v>
      </c>
    </row>
    <row r="37" spans="1:6" ht="23.1" customHeight="1" thickBot="1" x14ac:dyDescent="0.35">
      <c r="A37" s="41"/>
      <c r="B37" s="42"/>
      <c r="C37" s="42"/>
      <c r="D37" s="41"/>
      <c r="E37" s="43"/>
      <c r="F37" s="43"/>
    </row>
    <row r="38" spans="1:6" ht="23.1" customHeight="1" thickBot="1" x14ac:dyDescent="0.35">
      <c r="A38" s="46" t="s">
        <v>25</v>
      </c>
      <c r="B38" s="37"/>
      <c r="C38" s="37"/>
      <c r="D38" s="45" t="s">
        <v>69</v>
      </c>
      <c r="E38" s="37"/>
      <c r="F38" s="37"/>
    </row>
    <row r="39" spans="1:6" ht="23.1" customHeight="1" thickBot="1" x14ac:dyDescent="0.35">
      <c r="A39" s="34" t="s">
        <v>26</v>
      </c>
      <c r="B39" s="40"/>
      <c r="C39" s="40"/>
      <c r="D39" s="47" t="s">
        <v>29</v>
      </c>
      <c r="E39" s="40"/>
      <c r="F39" s="40"/>
    </row>
    <row r="40" spans="1:6" ht="18" customHeight="1" thickBot="1" x14ac:dyDescent="0.35">
      <c r="A40" s="38" t="s">
        <v>28</v>
      </c>
      <c r="B40" s="35"/>
      <c r="C40" s="35"/>
      <c r="D40" s="39" t="s">
        <v>58</v>
      </c>
      <c r="E40" s="40"/>
      <c r="F40" s="40"/>
    </row>
    <row r="41" spans="1:6" ht="23.1" customHeight="1" thickBot="1" x14ac:dyDescent="0.35">
      <c r="A41" s="8" t="s">
        <v>30</v>
      </c>
      <c r="B41" s="20">
        <f>B5</f>
        <v>0</v>
      </c>
      <c r="C41" s="20">
        <f>C5</f>
        <v>0</v>
      </c>
      <c r="D41" s="16" t="s">
        <v>31</v>
      </c>
      <c r="E41" s="20">
        <f>E5</f>
        <v>0</v>
      </c>
      <c r="F41" s="20">
        <f>F5</f>
        <v>0</v>
      </c>
    </row>
    <row r="42" spans="1:6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4" t="s">
        <v>33</v>
      </c>
      <c r="E42" s="28">
        <f>SUM(E43:E46)</f>
        <v>0</v>
      </c>
      <c r="F42" s="28">
        <f>SUM(F43:F46)</f>
        <v>0</v>
      </c>
    </row>
    <row r="43" spans="1:6" ht="18" customHeight="1" thickBot="1" x14ac:dyDescent="0.35">
      <c r="A43" s="6" t="s">
        <v>34</v>
      </c>
      <c r="B43" s="18"/>
      <c r="C43" s="18"/>
      <c r="D43" s="15" t="s">
        <v>35</v>
      </c>
      <c r="E43" s="21">
        <f>B43</f>
        <v>0</v>
      </c>
      <c r="F43" s="21">
        <f>C43</f>
        <v>0</v>
      </c>
    </row>
    <row r="44" spans="1:6" ht="23.1" customHeight="1" thickBot="1" x14ac:dyDescent="0.35">
      <c r="A44" s="6" t="s">
        <v>36</v>
      </c>
      <c r="B44" s="18"/>
      <c r="C44" s="18"/>
      <c r="D44" s="15" t="s">
        <v>37</v>
      </c>
      <c r="E44" s="21">
        <f t="shared" ref="E44:F46" si="0">B44</f>
        <v>0</v>
      </c>
      <c r="F44" s="21">
        <f t="shared" si="0"/>
        <v>0</v>
      </c>
    </row>
    <row r="45" spans="1:6" ht="23.1" customHeight="1" thickBot="1" x14ac:dyDescent="0.35">
      <c r="A45" s="6" t="s">
        <v>38</v>
      </c>
      <c r="B45" s="18"/>
      <c r="C45" s="18"/>
      <c r="D45" s="15" t="s">
        <v>39</v>
      </c>
      <c r="E45" s="21">
        <f t="shared" si="0"/>
        <v>0</v>
      </c>
      <c r="F45" s="21">
        <f t="shared" si="0"/>
        <v>0</v>
      </c>
    </row>
    <row r="46" spans="1:6" ht="23.1" customHeight="1" thickBot="1" x14ac:dyDescent="0.35">
      <c r="A46" s="6" t="s">
        <v>40</v>
      </c>
      <c r="B46" s="18"/>
      <c r="C46" s="18"/>
      <c r="D46" s="15" t="s">
        <v>40</v>
      </c>
      <c r="E46" s="21">
        <f t="shared" si="0"/>
        <v>0</v>
      </c>
      <c r="F46" s="21">
        <f t="shared" si="0"/>
        <v>0</v>
      </c>
    </row>
    <row r="47" spans="1:6" ht="23.1" customHeight="1" thickBot="1" x14ac:dyDescent="0.35">
      <c r="A47" s="9" t="s">
        <v>41</v>
      </c>
      <c r="B47" s="20">
        <f>B41+B42</f>
        <v>0</v>
      </c>
      <c r="C47" s="20">
        <f>C41+C42</f>
        <v>0</v>
      </c>
      <c r="D47" s="17" t="s">
        <v>41</v>
      </c>
      <c r="E47" s="20">
        <f>E41+E42</f>
        <v>0</v>
      </c>
      <c r="F47" s="20">
        <f>F41+F42</f>
        <v>0</v>
      </c>
    </row>
    <row r="48" spans="1:6" ht="23.1" customHeight="1" x14ac:dyDescent="0.3"/>
    <row r="49" spans="4:6" ht="15.75" customHeight="1" x14ac:dyDescent="0.3">
      <c r="D49" s="10" t="s">
        <v>42</v>
      </c>
      <c r="E49" s="31">
        <f>B41-E41</f>
        <v>0</v>
      </c>
      <c r="F49" s="31">
        <f>C41-F41</f>
        <v>0</v>
      </c>
    </row>
  </sheetData>
  <pageMargins left="0" right="0" top="0" bottom="0" header="0.31496062992125984" footer="0.31496062992125984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J142"/>
  <sheetViews>
    <sheetView topLeftCell="B37" workbookViewId="0">
      <selection activeCell="I42" sqref="I42"/>
    </sheetView>
  </sheetViews>
  <sheetFormatPr baseColWidth="10" defaultRowHeight="14.4" x14ac:dyDescent="0.3"/>
  <cols>
    <col min="1" max="1" width="43.5546875" customWidth="1"/>
    <col min="2" max="2" width="12.88671875" customWidth="1"/>
    <col min="3" max="3" width="13.88671875" customWidth="1"/>
    <col min="4" max="4" width="34.88671875" style="10" customWidth="1"/>
    <col min="5" max="5" width="12.88671875" customWidth="1"/>
    <col min="6" max="6" width="13.6640625" customWidth="1"/>
    <col min="8" max="8" width="20.33203125" customWidth="1"/>
  </cols>
  <sheetData>
    <row r="1" spans="1:10" ht="6" customHeight="1" x14ac:dyDescent="0.3">
      <c r="A1" s="27"/>
    </row>
    <row r="2" spans="1:10" ht="16.2" x14ac:dyDescent="0.3">
      <c r="A2" s="1" t="s">
        <v>101</v>
      </c>
    </row>
    <row r="3" spans="1:10" ht="7.5" customHeight="1" thickBot="1" x14ac:dyDescent="0.35">
      <c r="A3" s="2"/>
    </row>
    <row r="4" spans="1:10" ht="14.25" customHeight="1" thickBot="1" x14ac:dyDescent="0.35">
      <c r="A4" s="3" t="s">
        <v>0</v>
      </c>
      <c r="B4" s="4" t="s">
        <v>74</v>
      </c>
      <c r="C4" s="4" t="s">
        <v>75</v>
      </c>
      <c r="D4" s="11" t="s">
        <v>1</v>
      </c>
      <c r="E4" s="4" t="s">
        <v>74</v>
      </c>
      <c r="F4" s="4" t="s">
        <v>75</v>
      </c>
    </row>
    <row r="5" spans="1:10" ht="23.1" customHeight="1" thickBot="1" x14ac:dyDescent="0.35">
      <c r="A5" s="5" t="s">
        <v>2</v>
      </c>
      <c r="B5" s="18">
        <f>B6+B13+B19+B28+B32+B36+B38+B39+B40</f>
        <v>78100</v>
      </c>
      <c r="C5" s="18">
        <f>C6+C13+C19+C28+C32+C36+C38+C39+C40</f>
        <v>0</v>
      </c>
      <c r="D5" s="12" t="s">
        <v>3</v>
      </c>
      <c r="E5" s="21">
        <f>E6+E13+E32+E36+E38+E39+E40</f>
        <v>18100</v>
      </c>
      <c r="F5" s="52">
        <f>F6+F13+F32+F36+F38+F39+F40</f>
        <v>0</v>
      </c>
    </row>
    <row r="6" spans="1:10" ht="23.1" customHeight="1" thickBot="1" x14ac:dyDescent="0.35">
      <c r="A6" s="46" t="s">
        <v>4</v>
      </c>
      <c r="B6" s="37">
        <f>SUM(B7:B12)</f>
        <v>7700</v>
      </c>
      <c r="C6" s="37">
        <f>SUM(C7:C12)</f>
        <v>0</v>
      </c>
      <c r="D6" s="47" t="s">
        <v>66</v>
      </c>
      <c r="E6" s="37">
        <f>SUM(E7:E12)</f>
        <v>0</v>
      </c>
      <c r="F6" s="37">
        <f>SUM(F7:F12)</f>
        <v>0</v>
      </c>
    </row>
    <row r="7" spans="1:10" ht="23.1" customHeight="1" thickBot="1" x14ac:dyDescent="0.35">
      <c r="A7" s="6" t="s">
        <v>43</v>
      </c>
      <c r="B7" s="55">
        <f>SUM('DEB1:FIN1'!B7)</f>
        <v>7300</v>
      </c>
      <c r="C7" s="18">
        <f>SUM('DEB1:FIN1'!C7)</f>
        <v>0</v>
      </c>
      <c r="D7" s="13" t="s">
        <v>48</v>
      </c>
      <c r="E7" s="21">
        <f>SUM('DEB1:FIN1'!E7)</f>
        <v>0</v>
      </c>
      <c r="F7" s="21">
        <f>SUM('DEB1:FIN1'!F7)</f>
        <v>0</v>
      </c>
    </row>
    <row r="8" spans="1:10" ht="23.1" customHeight="1" thickBot="1" x14ac:dyDescent="0.35">
      <c r="A8" s="6" t="s">
        <v>44</v>
      </c>
      <c r="B8" s="55">
        <f>SUM('DEB1:FIN1'!B8)</f>
        <v>0</v>
      </c>
      <c r="C8" s="18">
        <f>SUM('DEB1:FIN1'!C8)</f>
        <v>0</v>
      </c>
      <c r="D8" s="13"/>
      <c r="E8" s="21">
        <f>SUM('DEB1:FIN1'!E8)</f>
        <v>0</v>
      </c>
      <c r="F8" s="21">
        <f>SUM('DEB1:FIN1'!F8)</f>
        <v>0</v>
      </c>
    </row>
    <row r="9" spans="1:10" ht="23.1" customHeight="1" thickBot="1" x14ac:dyDescent="0.35">
      <c r="A9" s="6" t="s">
        <v>45</v>
      </c>
      <c r="B9" s="55">
        <f>SUM('DEB1:FIN1'!B9)</f>
        <v>0</v>
      </c>
      <c r="C9" s="18">
        <f>SUM('DEB1:FIN1'!C9)</f>
        <v>0</v>
      </c>
      <c r="D9" s="13" t="s">
        <v>49</v>
      </c>
      <c r="E9" s="21">
        <f>SUM('DEB1:FIN1'!E9)</f>
        <v>0</v>
      </c>
      <c r="F9" s="21">
        <f>SUM('DEB1:FIN1'!F9)</f>
        <v>0</v>
      </c>
    </row>
    <row r="10" spans="1:10" ht="23.1" customHeight="1" thickBot="1" x14ac:dyDescent="0.35">
      <c r="A10" s="6" t="s">
        <v>46</v>
      </c>
      <c r="B10" s="55">
        <f>SUM('DEB1:FIN1'!B10)</f>
        <v>300</v>
      </c>
      <c r="C10" s="18">
        <f>SUM('DEB1:FIN1'!C10)</f>
        <v>0</v>
      </c>
      <c r="D10" s="13"/>
      <c r="E10" s="21">
        <f>SUM('DEB1:FIN1'!E10)</f>
        <v>0</v>
      </c>
      <c r="F10" s="21">
        <f>SUM('DEB1:FIN1'!F10)</f>
        <v>0</v>
      </c>
    </row>
    <row r="11" spans="1:10" ht="23.1" customHeight="1" thickBot="1" x14ac:dyDescent="0.35">
      <c r="A11" s="6" t="s">
        <v>47</v>
      </c>
      <c r="B11" s="55">
        <f>SUM('DEB1:FIN1'!B11)</f>
        <v>100</v>
      </c>
      <c r="C11" s="18">
        <f>SUM('DEB1:FIN1'!C11)</f>
        <v>0</v>
      </c>
      <c r="D11" s="13" t="s">
        <v>50</v>
      </c>
      <c r="E11" s="21">
        <f>SUM('DEB1:FIN1'!E11)</f>
        <v>0</v>
      </c>
      <c r="F11" s="21">
        <f>SUM('DEB1:FIN1'!F11)</f>
        <v>0</v>
      </c>
    </row>
    <row r="12" spans="1:10" ht="23.1" customHeight="1" thickBot="1" x14ac:dyDescent="0.35">
      <c r="A12" s="6"/>
      <c r="B12" s="55">
        <f>SUM('DEB1:FIN1'!B12)</f>
        <v>0</v>
      </c>
      <c r="C12" s="18">
        <f>SUM('DEB1:FIN1'!C12)</f>
        <v>0</v>
      </c>
      <c r="D12" s="13"/>
      <c r="E12" s="21">
        <f>SUM('DEB1:FIN1'!E12)</f>
        <v>0</v>
      </c>
      <c r="F12" s="21">
        <f>SUM('DEB1:FIN1'!F12)</f>
        <v>0</v>
      </c>
    </row>
    <row r="13" spans="1:10" ht="23.1" customHeight="1" thickBot="1" x14ac:dyDescent="0.35">
      <c r="A13" s="34" t="s">
        <v>7</v>
      </c>
      <c r="B13" s="35">
        <f>SUM(B14:B18)</f>
        <v>9700</v>
      </c>
      <c r="C13" s="35">
        <f>SUM(C14:C18)</f>
        <v>0</v>
      </c>
      <c r="D13" s="32" t="s">
        <v>5</v>
      </c>
      <c r="E13" s="40">
        <f>SUM(E14:E31)</f>
        <v>0</v>
      </c>
      <c r="F13" s="40">
        <f>SUM(F14:F31)</f>
        <v>0</v>
      </c>
    </row>
    <row r="14" spans="1:10" ht="23.1" customHeight="1" thickBot="1" x14ac:dyDescent="0.35">
      <c r="A14" s="6" t="s">
        <v>51</v>
      </c>
      <c r="B14" s="55">
        <f>SUM('DEB1:FIN1'!B14)</f>
        <v>3000</v>
      </c>
      <c r="C14" s="18">
        <f>SUM('DEB1:FIN1'!C14)</f>
        <v>0</v>
      </c>
      <c r="D14" s="15" t="s">
        <v>6</v>
      </c>
      <c r="E14" s="21">
        <f>SUM('DEB1:FIN1'!E14)</f>
        <v>0</v>
      </c>
      <c r="F14" s="21">
        <f>SUM('DEB1:FIN1'!F14)</f>
        <v>0</v>
      </c>
      <c r="H14" s="53"/>
      <c r="I14" s="54"/>
      <c r="J14" s="54"/>
    </row>
    <row r="15" spans="1:10" ht="23.1" customHeight="1" thickBot="1" x14ac:dyDescent="0.35">
      <c r="A15" s="6" t="s">
        <v>67</v>
      </c>
      <c r="B15" s="55">
        <f>SUM('DEB1:FIN1'!B15)</f>
        <v>6700</v>
      </c>
      <c r="C15" s="18">
        <f>SUM('DEB1:FIN1'!C15)</f>
        <v>0</v>
      </c>
      <c r="D15" s="15" t="s">
        <v>165</v>
      </c>
      <c r="E15" s="21">
        <f>SUM('DEB1:FIN1'!E15)</f>
        <v>0</v>
      </c>
      <c r="F15" s="21">
        <f>SUM('DEB1:FIN1'!F15)</f>
        <v>0</v>
      </c>
      <c r="H15" s="53"/>
      <c r="I15" s="54"/>
      <c r="J15" s="54"/>
    </row>
    <row r="16" spans="1:10" ht="23.1" customHeight="1" thickBot="1" x14ac:dyDescent="0.35">
      <c r="A16" s="6" t="s">
        <v>8</v>
      </c>
      <c r="B16" s="55">
        <f>SUM('DEB1:FIN1'!B16)</f>
        <v>0</v>
      </c>
      <c r="C16" s="18">
        <f>SUM('DEB1:FIN1'!C16)</f>
        <v>0</v>
      </c>
      <c r="D16" s="23" t="s">
        <v>9</v>
      </c>
      <c r="E16" s="21">
        <f>SUM('DEB1:FIN1'!E16)</f>
        <v>0</v>
      </c>
      <c r="F16" s="21">
        <f>SUM('DEB1:FIN1'!F16)</f>
        <v>0</v>
      </c>
      <c r="H16" s="53"/>
      <c r="I16" s="54"/>
      <c r="J16" s="54"/>
    </row>
    <row r="17" spans="1:10" ht="23.1" customHeight="1" thickBot="1" x14ac:dyDescent="0.35">
      <c r="A17" s="25" t="s">
        <v>10</v>
      </c>
      <c r="B17" s="55">
        <f>SUM('DEB1:FIN1'!B17)</f>
        <v>0</v>
      </c>
      <c r="C17" s="18">
        <f>SUM('DEB1:FIN1'!C17)</f>
        <v>0</v>
      </c>
      <c r="D17" s="23" t="s">
        <v>12</v>
      </c>
      <c r="E17" s="21">
        <f>SUM('DEB1:FIN1'!E17)</f>
        <v>0</v>
      </c>
      <c r="F17" s="21">
        <f>SUM('DEB1:FIN1'!F17)</f>
        <v>0</v>
      </c>
      <c r="H17" s="53"/>
      <c r="I17" s="54"/>
      <c r="J17" s="54"/>
    </row>
    <row r="18" spans="1:10" ht="18.75" customHeight="1" thickBot="1" x14ac:dyDescent="0.35">
      <c r="A18" s="25" t="s">
        <v>52</v>
      </c>
      <c r="B18" s="55">
        <f>SUM('DEB1:FIN1'!B18)</f>
        <v>0</v>
      </c>
      <c r="C18" s="18">
        <f>SUM('DEB1:FIN1'!C18)</f>
        <v>0</v>
      </c>
      <c r="D18" s="48" t="s">
        <v>59</v>
      </c>
      <c r="E18" s="21">
        <f>SUM('DEB1:FIN1'!E18)</f>
        <v>0</v>
      </c>
      <c r="F18" s="21">
        <f>SUM('DEB1:FIN1'!F18)</f>
        <v>0</v>
      </c>
      <c r="H18" s="53"/>
      <c r="I18" s="54"/>
      <c r="J18" s="54"/>
    </row>
    <row r="19" spans="1:10" ht="16.5" customHeight="1" thickBot="1" x14ac:dyDescent="0.35">
      <c r="A19" s="36" t="s">
        <v>11</v>
      </c>
      <c r="B19" s="35">
        <f>SUM('DEB1:FIN1'!B19)</f>
        <v>60700</v>
      </c>
      <c r="C19" s="35">
        <f>SUM('DEB1:FIN1'!C19)</f>
        <v>0</v>
      </c>
      <c r="D19" s="49" t="s">
        <v>60</v>
      </c>
      <c r="E19" s="21">
        <f>SUM('DEB1:FIN1'!E19)</f>
        <v>0</v>
      </c>
      <c r="F19" s="21">
        <f>SUM('DEB1:FIN1'!F19)</f>
        <v>0</v>
      </c>
      <c r="H19" s="53"/>
      <c r="I19" s="54"/>
      <c r="J19" s="54"/>
    </row>
    <row r="20" spans="1:10" ht="27.75" customHeight="1" thickBot="1" x14ac:dyDescent="0.35">
      <c r="A20" s="6" t="s">
        <v>53</v>
      </c>
      <c r="B20" s="55">
        <f>SUM('DEB1:FIN1'!B20)</f>
        <v>500</v>
      </c>
      <c r="C20" s="18">
        <f>SUM('DEB1:FIN1'!C20)</f>
        <v>0</v>
      </c>
      <c r="D20" s="15"/>
      <c r="E20" s="21">
        <f>SUM('DEB1:FIN1'!E20)</f>
        <v>0</v>
      </c>
      <c r="F20" s="21">
        <f>SUM('DEB1:FIN1'!F20)</f>
        <v>0</v>
      </c>
      <c r="H20" s="53"/>
      <c r="I20" s="54"/>
      <c r="J20" s="54"/>
    </row>
    <row r="21" spans="1:10" ht="27.75" customHeight="1" thickBot="1" x14ac:dyDescent="0.35">
      <c r="A21" s="6" t="s">
        <v>54</v>
      </c>
      <c r="B21" s="55">
        <f>SUM('DEB1:FIN1'!B21)</f>
        <v>35500</v>
      </c>
      <c r="C21" s="18">
        <f>SUM('DEB1:FIN1'!C21)</f>
        <v>0</v>
      </c>
      <c r="D21" s="15" t="s">
        <v>19</v>
      </c>
      <c r="E21" s="21">
        <f>SUM('DEB1:FIN1'!E21)</f>
        <v>0</v>
      </c>
      <c r="F21" s="21">
        <f>SUM('DEB1:FIN1'!F21)</f>
        <v>0</v>
      </c>
      <c r="H21" s="53"/>
      <c r="I21" s="54"/>
      <c r="J21" s="54"/>
    </row>
    <row r="22" spans="1:10" ht="27.75" customHeight="1" thickBot="1" x14ac:dyDescent="0.35">
      <c r="A22" s="6" t="s">
        <v>55</v>
      </c>
      <c r="B22" s="55">
        <f>SUM('DEB1:FIN1'!B22)</f>
        <v>24200</v>
      </c>
      <c r="C22" s="18">
        <f>SUM('DEB1:FIN1'!C22)</f>
        <v>0</v>
      </c>
      <c r="D22" s="15"/>
      <c r="E22" s="21">
        <f>SUM('DEB1:FIN1'!E22)</f>
        <v>0</v>
      </c>
      <c r="F22" s="21">
        <f>SUM('DEB1:FIN1'!F22)</f>
        <v>0</v>
      </c>
      <c r="H22" s="53"/>
      <c r="I22" s="54"/>
      <c r="J22" s="54"/>
    </row>
    <row r="23" spans="1:10" ht="27.75" customHeight="1" thickBot="1" x14ac:dyDescent="0.35">
      <c r="A23" s="6" t="s">
        <v>56</v>
      </c>
      <c r="B23" s="55">
        <f>SUM('DEB1:FIN1'!B23)</f>
        <v>0</v>
      </c>
      <c r="C23" s="18">
        <f>SUM('DEB1:FIN1'!C23)</f>
        <v>0</v>
      </c>
      <c r="D23" s="15" t="s">
        <v>61</v>
      </c>
      <c r="E23" s="21">
        <f>SUM('DEB1:FIN1'!E23)</f>
        <v>0</v>
      </c>
      <c r="F23" s="21">
        <f>SUM('DEB1:FIN1'!F23)</f>
        <v>0</v>
      </c>
      <c r="H23" s="53"/>
      <c r="I23" s="54"/>
      <c r="J23" s="54"/>
    </row>
    <row r="24" spans="1:10" ht="27.75" customHeight="1" thickBot="1" x14ac:dyDescent="0.35">
      <c r="A24" s="6" t="s">
        <v>57</v>
      </c>
      <c r="B24" s="55">
        <f>SUM('DEB1:FIN1'!B24)</f>
        <v>0</v>
      </c>
      <c r="C24" s="18">
        <f>SUM('DEB1:FIN1'!C24)</f>
        <v>0</v>
      </c>
      <c r="D24" s="15"/>
      <c r="E24" s="21">
        <f>SUM('DEB1:FIN1'!E24)</f>
        <v>0</v>
      </c>
      <c r="F24" s="21">
        <f>SUM('DEB1:FIN1'!F24)</f>
        <v>0</v>
      </c>
      <c r="H24" s="53"/>
      <c r="I24" s="54"/>
      <c r="J24" s="54"/>
    </row>
    <row r="25" spans="1:10" ht="23.1" customHeight="1" thickBot="1" x14ac:dyDescent="0.35">
      <c r="A25" s="6" t="s">
        <v>13</v>
      </c>
      <c r="B25" s="55">
        <f>SUM('DEB1:FIN1'!B25)</f>
        <v>0</v>
      </c>
      <c r="C25" s="18">
        <f>SUM('DEB1:FIN1'!C25)</f>
        <v>0</v>
      </c>
      <c r="D25" s="15"/>
      <c r="E25" s="21">
        <f>SUM('DEB1:FIN1'!E25)</f>
        <v>0</v>
      </c>
      <c r="F25" s="21">
        <f>SUM('DEB1:FIN1'!F25)</f>
        <v>0</v>
      </c>
      <c r="H25" s="53"/>
      <c r="I25" s="54"/>
      <c r="J25" s="54"/>
    </row>
    <row r="26" spans="1:10" ht="23.1" customHeight="1" thickBot="1" x14ac:dyDescent="0.35">
      <c r="A26" s="25" t="s">
        <v>52</v>
      </c>
      <c r="B26" s="55">
        <f>SUM('DEB1:FIN1'!B26)</f>
        <v>500</v>
      </c>
      <c r="C26" s="18">
        <f>SUM('DEB1:FIN1'!C26)</f>
        <v>0</v>
      </c>
      <c r="D26" s="15" t="s">
        <v>62</v>
      </c>
      <c r="E26" s="21">
        <f>SUM('DEB1:FIN1'!E26)</f>
        <v>0</v>
      </c>
      <c r="F26" s="21">
        <f>SUM('DEB1:FIN1'!F26)</f>
        <v>0</v>
      </c>
      <c r="H26" s="53"/>
      <c r="I26" s="54"/>
      <c r="J26" s="54"/>
    </row>
    <row r="27" spans="1:10" ht="23.1" customHeight="1" thickBot="1" x14ac:dyDescent="0.35">
      <c r="A27" s="44"/>
      <c r="B27" s="55">
        <f>SUM('DEB1:FIN1'!B27)</f>
        <v>0</v>
      </c>
      <c r="C27" s="18">
        <f>SUM('DEB1:FIN1'!C27)</f>
        <v>0</v>
      </c>
      <c r="D27" s="15" t="s">
        <v>63</v>
      </c>
      <c r="E27" s="21">
        <f>SUM('DEB1:FIN1'!E27)</f>
        <v>0</v>
      </c>
      <c r="F27" s="21">
        <f>SUM('DEB1:FIN1'!F27)</f>
        <v>0</v>
      </c>
      <c r="H27" s="53"/>
      <c r="I27" s="54"/>
      <c r="J27" s="54"/>
    </row>
    <row r="28" spans="1:10" ht="23.1" customHeight="1" thickBot="1" x14ac:dyDescent="0.35">
      <c r="A28" s="34" t="s">
        <v>14</v>
      </c>
      <c r="B28" s="35">
        <f>SUM(B29:B31)</f>
        <v>0</v>
      </c>
      <c r="C28" s="35">
        <f>SUM(C29:C31)</f>
        <v>0</v>
      </c>
      <c r="D28" s="15" t="s">
        <v>64</v>
      </c>
      <c r="E28" s="21">
        <f>SUM('DEB1:FIN1'!E28)</f>
        <v>0</v>
      </c>
      <c r="F28" s="21">
        <f>SUM('DEB1:FIN1'!F28)</f>
        <v>0</v>
      </c>
      <c r="H28" s="53"/>
      <c r="I28" s="54"/>
      <c r="J28" s="54"/>
    </row>
    <row r="29" spans="1:10" ht="23.1" customHeight="1" thickBot="1" x14ac:dyDescent="0.35">
      <c r="A29" s="6" t="s">
        <v>16</v>
      </c>
      <c r="B29" s="55">
        <f>SUM('DEB1:FIN1'!B29)</f>
        <v>0</v>
      </c>
      <c r="C29" s="18">
        <f>SUM('DEB1:FIN1'!C29)</f>
        <v>0</v>
      </c>
      <c r="D29" s="15" t="s">
        <v>15</v>
      </c>
      <c r="E29" s="21">
        <f>SUM('DEB1:FIN1'!E29)</f>
        <v>0</v>
      </c>
      <c r="F29" s="21">
        <f>SUM('DEB1:FIN1'!F29)</f>
        <v>0</v>
      </c>
      <c r="H29" s="53"/>
      <c r="I29" s="54"/>
      <c r="J29" s="54"/>
    </row>
    <row r="30" spans="1:10" ht="23.1" customHeight="1" thickBot="1" x14ac:dyDescent="0.35">
      <c r="A30" s="6" t="s">
        <v>17</v>
      </c>
      <c r="B30" s="55">
        <f>SUM('DEB1:FIN1'!B30)</f>
        <v>0</v>
      </c>
      <c r="C30" s="18">
        <f>SUM('DEB1:FIN1'!C30)</f>
        <v>0</v>
      </c>
      <c r="D30" s="15"/>
      <c r="E30" s="21">
        <f>SUM('DEB1:FIN1'!E30)</f>
        <v>0</v>
      </c>
      <c r="F30" s="21">
        <f>SUM('DEB1:FIN1'!F30)</f>
        <v>0</v>
      </c>
      <c r="H30" s="53"/>
      <c r="I30" s="54"/>
      <c r="J30" s="54"/>
    </row>
    <row r="31" spans="1:10" ht="23.1" customHeight="1" thickBot="1" x14ac:dyDescent="0.35">
      <c r="A31" s="6"/>
      <c r="B31" s="55">
        <f>SUM('DEB1:FIN1'!B31)</f>
        <v>0</v>
      </c>
      <c r="C31" s="18">
        <f>SUM('DEB1:FIN1'!C31)</f>
        <v>0</v>
      </c>
      <c r="D31" s="15"/>
      <c r="E31" s="21">
        <f>SUM('DEB1:FIN1'!E31)</f>
        <v>0</v>
      </c>
      <c r="F31" s="21">
        <f>SUM('DEB1:FIN1'!F31)</f>
        <v>0</v>
      </c>
      <c r="H31" s="53"/>
      <c r="I31" s="54"/>
      <c r="J31" s="54"/>
    </row>
    <row r="32" spans="1:10" ht="23.1" customHeight="1" thickBot="1" x14ac:dyDescent="0.35">
      <c r="A32" s="34" t="s">
        <v>18</v>
      </c>
      <c r="B32" s="35">
        <f>SUM(B33:B35)</f>
        <v>0</v>
      </c>
      <c r="C32" s="35">
        <f>SUM(C33:C35)</f>
        <v>0</v>
      </c>
      <c r="D32" s="32" t="s">
        <v>24</v>
      </c>
      <c r="E32" s="40">
        <f>+E33+E34+E35</f>
        <v>18100</v>
      </c>
      <c r="F32" s="40">
        <f>+F33+F34+F35</f>
        <v>0</v>
      </c>
      <c r="H32" s="53"/>
      <c r="I32" s="54"/>
      <c r="J32" s="54"/>
    </row>
    <row r="33" spans="1:10" ht="23.1" customHeight="1" thickBot="1" x14ac:dyDescent="0.35">
      <c r="A33" s="6" t="s">
        <v>20</v>
      </c>
      <c r="B33" s="55">
        <f>SUM('DEB1:FIN1'!B33)</f>
        <v>0</v>
      </c>
      <c r="C33" s="18">
        <f>SUM('DEB1:FIN1'!C33)</f>
        <v>0</v>
      </c>
      <c r="D33" s="15" t="s">
        <v>65</v>
      </c>
      <c r="E33" s="21">
        <f>SUM('DEB1:FIN1'!E33)</f>
        <v>0</v>
      </c>
      <c r="F33" s="21">
        <f>SUM('DEB1:FIN1'!F33)</f>
        <v>0</v>
      </c>
      <c r="H33" s="53"/>
      <c r="I33" s="54"/>
      <c r="J33" s="54"/>
    </row>
    <row r="34" spans="1:10" ht="23.1" customHeight="1" thickBot="1" x14ac:dyDescent="0.35">
      <c r="A34" s="6" t="s">
        <v>21</v>
      </c>
      <c r="B34" s="55">
        <f>SUM('DEB1:FIN1'!B34)</f>
        <v>0</v>
      </c>
      <c r="C34" s="18">
        <f>SUM('DEB1:FIN1'!C34)</f>
        <v>0</v>
      </c>
      <c r="D34" s="15" t="s">
        <v>88</v>
      </c>
      <c r="E34" s="21">
        <f>SUM('DEB1:FIN1'!E34)</f>
        <v>18100</v>
      </c>
      <c r="F34" s="21">
        <f>SUM('DEB1:FIN1'!F34)</f>
        <v>0</v>
      </c>
      <c r="H34" s="53"/>
      <c r="I34" s="54"/>
      <c r="J34" s="54"/>
    </row>
    <row r="35" spans="1:10" ht="23.1" customHeight="1" thickBot="1" x14ac:dyDescent="0.35">
      <c r="A35" s="6" t="s">
        <v>22</v>
      </c>
      <c r="B35" s="55">
        <f>SUM('DEB1:FIN1'!B35)</f>
        <v>0</v>
      </c>
      <c r="C35" s="18">
        <f>SUM('DEB1:FIN1'!C35)</f>
        <v>0</v>
      </c>
      <c r="D35" s="15"/>
      <c r="E35" s="21">
        <f>SUM('DEB1:FIN1'!E35)</f>
        <v>0</v>
      </c>
      <c r="F35" s="21">
        <f>SUM('DEB1:FIN1'!F35)</f>
        <v>0</v>
      </c>
      <c r="H35" s="53"/>
      <c r="I35" s="54"/>
      <c r="J35" s="54"/>
    </row>
    <row r="36" spans="1:10" ht="23.1" customHeight="1" thickBot="1" x14ac:dyDescent="0.35">
      <c r="A36" s="34" t="s">
        <v>23</v>
      </c>
      <c r="B36" s="40">
        <f>B37</f>
        <v>0</v>
      </c>
      <c r="C36" s="40">
        <f>C37</f>
        <v>0</v>
      </c>
      <c r="D36" s="39" t="s">
        <v>27</v>
      </c>
      <c r="E36" s="40">
        <f>E37</f>
        <v>0</v>
      </c>
      <c r="F36" s="40">
        <f>F37</f>
        <v>0</v>
      </c>
      <c r="H36" s="53"/>
      <c r="I36" s="54"/>
      <c r="J36" s="54"/>
    </row>
    <row r="37" spans="1:10" ht="23.1" customHeight="1" thickBot="1" x14ac:dyDescent="0.35">
      <c r="A37" s="41"/>
      <c r="B37" s="55">
        <f>SUM('DEB1:FIN1'!B37)</f>
        <v>0</v>
      </c>
      <c r="C37" s="18">
        <f>SUM('DEB1:FIN1'!C37)</f>
        <v>0</v>
      </c>
      <c r="D37" s="41"/>
      <c r="E37" s="21">
        <f>SUM('DEB1:FIN1'!E37)</f>
        <v>0</v>
      </c>
      <c r="F37" s="21">
        <f>SUM('DEB1:FIN1'!F37)</f>
        <v>0</v>
      </c>
      <c r="H37" s="53"/>
      <c r="I37" s="54"/>
      <c r="J37" s="54"/>
    </row>
    <row r="38" spans="1:10" ht="23.1" customHeight="1" thickBot="1" x14ac:dyDescent="0.35">
      <c r="A38" s="46" t="s">
        <v>25</v>
      </c>
      <c r="B38" s="37">
        <f>SUM('DEB1:FIN1'!B38)</f>
        <v>0</v>
      </c>
      <c r="C38" s="37">
        <f>SUM('DEB1:FIN1'!C38)</f>
        <v>0</v>
      </c>
      <c r="D38" s="45" t="s">
        <v>69</v>
      </c>
      <c r="E38" s="37">
        <f>SUM('DEB1:FIN1'!E38)</f>
        <v>0</v>
      </c>
      <c r="F38" s="37">
        <f>SUM('DEB1:FIN1'!F38)</f>
        <v>0</v>
      </c>
      <c r="H38" s="53"/>
      <c r="I38" s="54"/>
      <c r="J38" s="54"/>
    </row>
    <row r="39" spans="1:10" ht="23.1" customHeight="1" thickBot="1" x14ac:dyDescent="0.35">
      <c r="A39" s="34" t="s">
        <v>26</v>
      </c>
      <c r="B39" s="40">
        <f>SUM('DEB1:FIN1'!B39)</f>
        <v>0</v>
      </c>
      <c r="C39" s="40">
        <f>SUM('DEB1:FIN1'!C39)</f>
        <v>0</v>
      </c>
      <c r="D39" s="47" t="s">
        <v>29</v>
      </c>
      <c r="E39" s="40">
        <f>SUM('DEB1:FIN1'!E39)</f>
        <v>0</v>
      </c>
      <c r="F39" s="40">
        <f>SUM('DEB1:FIN1'!F39)</f>
        <v>0</v>
      </c>
      <c r="H39" s="53"/>
      <c r="I39" s="54"/>
      <c r="J39" s="54"/>
    </row>
    <row r="40" spans="1:10" ht="18" customHeight="1" thickBot="1" x14ac:dyDescent="0.35">
      <c r="A40" s="38" t="s">
        <v>28</v>
      </c>
      <c r="B40" s="35">
        <f>SUM('DEB1:FIN1'!B40)</f>
        <v>0</v>
      </c>
      <c r="C40" s="35">
        <f>SUM('DEB1:FIN1'!C40)</f>
        <v>0</v>
      </c>
      <c r="D40" s="39" t="s">
        <v>58</v>
      </c>
      <c r="E40" s="40">
        <f>SUM('DEB1:FIN1'!E40)</f>
        <v>0</v>
      </c>
      <c r="F40" s="40">
        <f>SUM('DEB1:FIN1'!F40)</f>
        <v>0</v>
      </c>
      <c r="H40" s="53"/>
      <c r="I40" s="54"/>
      <c r="J40" s="54"/>
    </row>
    <row r="41" spans="1:10" ht="23.1" customHeight="1" thickBot="1" x14ac:dyDescent="0.35">
      <c r="A41" s="8" t="s">
        <v>30</v>
      </c>
      <c r="B41" s="20">
        <f>B5</f>
        <v>78100</v>
      </c>
      <c r="C41" s="20">
        <f>C5</f>
        <v>0</v>
      </c>
      <c r="D41" s="16" t="s">
        <v>31</v>
      </c>
      <c r="E41" s="30">
        <f>E5</f>
        <v>18100</v>
      </c>
      <c r="F41" s="30">
        <f>F5</f>
        <v>0</v>
      </c>
      <c r="H41" s="53"/>
      <c r="I41" s="54"/>
      <c r="J41" s="54"/>
    </row>
    <row r="42" spans="1:10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4" t="s">
        <v>33</v>
      </c>
      <c r="E42" s="28">
        <f>SUM(E43:E46)</f>
        <v>0</v>
      </c>
      <c r="F42" s="28">
        <f>SUM(F43:F46)</f>
        <v>0</v>
      </c>
      <c r="H42" s="53"/>
      <c r="I42" s="54"/>
      <c r="J42" s="54"/>
    </row>
    <row r="43" spans="1:10" ht="18" customHeight="1" thickBot="1" x14ac:dyDescent="0.35">
      <c r="A43" s="6" t="s">
        <v>34</v>
      </c>
      <c r="B43" s="55">
        <f>SUM('DEB1:FIN1'!B43)</f>
        <v>0</v>
      </c>
      <c r="C43" s="18">
        <f>SUM('DEB1:FIN1'!C43)</f>
        <v>0</v>
      </c>
      <c r="D43" s="15" t="s">
        <v>35</v>
      </c>
      <c r="E43" s="21">
        <f t="shared" ref="E43:F45" si="0">B43</f>
        <v>0</v>
      </c>
      <c r="F43" s="21">
        <f t="shared" si="0"/>
        <v>0</v>
      </c>
      <c r="H43" s="53"/>
      <c r="I43" s="54"/>
      <c r="J43" s="54"/>
    </row>
    <row r="44" spans="1:10" ht="23.1" customHeight="1" thickBot="1" x14ac:dyDescent="0.35">
      <c r="A44" s="6" t="s">
        <v>36</v>
      </c>
      <c r="B44" s="55">
        <f>SUM('DEB1:FIN1'!B44)</f>
        <v>0</v>
      </c>
      <c r="C44" s="18">
        <f>SUM('DEB1:FIN1'!C44)</f>
        <v>0</v>
      </c>
      <c r="D44" s="15" t="s">
        <v>37</v>
      </c>
      <c r="E44" s="21">
        <f t="shared" si="0"/>
        <v>0</v>
      </c>
      <c r="F44" s="21">
        <f t="shared" si="0"/>
        <v>0</v>
      </c>
      <c r="H44" s="53"/>
      <c r="I44" s="54"/>
      <c r="J44" s="54"/>
    </row>
    <row r="45" spans="1:10" ht="23.1" customHeight="1" thickBot="1" x14ac:dyDescent="0.35">
      <c r="A45" s="6" t="s">
        <v>38</v>
      </c>
      <c r="B45" s="55">
        <f>SUM('DEB1:FIN1'!B45)</f>
        <v>0</v>
      </c>
      <c r="C45" s="18">
        <f>SUM('DEB1:FIN1'!C45)</f>
        <v>0</v>
      </c>
      <c r="D45" s="15" t="s">
        <v>39</v>
      </c>
      <c r="E45" s="21">
        <f t="shared" si="0"/>
        <v>0</v>
      </c>
      <c r="F45" s="21">
        <f t="shared" si="0"/>
        <v>0</v>
      </c>
      <c r="H45" s="53"/>
      <c r="I45" s="54"/>
      <c r="J45" s="54"/>
    </row>
    <row r="46" spans="1:10" ht="23.1" customHeight="1" thickBot="1" x14ac:dyDescent="0.35">
      <c r="A46" s="6" t="s">
        <v>40</v>
      </c>
      <c r="B46" s="55">
        <f>SUM('DEB1:FIN1'!B46)</f>
        <v>0</v>
      </c>
      <c r="C46" s="18">
        <f>SUM('DEB1:FIN1'!C46)</f>
        <v>0</v>
      </c>
      <c r="D46" s="15" t="s">
        <v>40</v>
      </c>
      <c r="E46" s="21">
        <f>B46</f>
        <v>0</v>
      </c>
      <c r="F46" s="21">
        <f>C46</f>
        <v>0</v>
      </c>
      <c r="H46" s="53"/>
      <c r="I46" s="54"/>
      <c r="J46" s="54"/>
    </row>
    <row r="47" spans="1:10" ht="23.1" customHeight="1" thickBot="1" x14ac:dyDescent="0.35">
      <c r="A47" s="9" t="s">
        <v>41</v>
      </c>
      <c r="B47" s="20">
        <f>B41+B42</f>
        <v>78100</v>
      </c>
      <c r="C47" s="20">
        <f>C41+C42</f>
        <v>0</v>
      </c>
      <c r="D47" s="17" t="s">
        <v>41</v>
      </c>
      <c r="E47" s="30">
        <f>E41+E42</f>
        <v>18100</v>
      </c>
      <c r="F47" s="30">
        <f>F41+F42</f>
        <v>0</v>
      </c>
      <c r="H47" s="53"/>
      <c r="I47" s="54"/>
      <c r="J47" s="54"/>
    </row>
    <row r="48" spans="1:10" ht="23.1" customHeight="1" x14ac:dyDescent="0.3">
      <c r="H48" s="53"/>
      <c r="I48" s="54"/>
      <c r="J48" s="54"/>
    </row>
    <row r="49" spans="3:10" ht="15.75" customHeight="1" x14ac:dyDescent="0.3">
      <c r="D49" s="10" t="s">
        <v>42</v>
      </c>
      <c r="E49" s="31">
        <f>B41-E41</f>
        <v>60000</v>
      </c>
      <c r="F49" s="31">
        <f>C41-F41</f>
        <v>0</v>
      </c>
      <c r="H49" s="53"/>
      <c r="I49" s="54"/>
      <c r="J49" s="54"/>
    </row>
    <row r="50" spans="3:10" ht="16.8" x14ac:dyDescent="0.3">
      <c r="H50" s="53"/>
      <c r="I50" s="54"/>
      <c r="J50" s="54"/>
    </row>
    <row r="51" spans="3:10" ht="16.8" x14ac:dyDescent="0.3">
      <c r="C51" s="31"/>
      <c r="F51" s="31"/>
      <c r="H51" s="53"/>
      <c r="I51" s="54"/>
      <c r="J51" s="54"/>
    </row>
    <row r="52" spans="3:10" ht="16.8" x14ac:dyDescent="0.3">
      <c r="H52" s="53"/>
      <c r="I52" s="54"/>
      <c r="J52" s="54"/>
    </row>
    <row r="53" spans="3:10" ht="16.8" x14ac:dyDescent="0.3">
      <c r="H53" s="53"/>
      <c r="I53" s="54"/>
      <c r="J53" s="54"/>
    </row>
    <row r="54" spans="3:10" ht="16.8" x14ac:dyDescent="0.3">
      <c r="C54" s="31"/>
      <c r="F54" s="31"/>
      <c r="H54" s="53"/>
      <c r="I54" s="54"/>
      <c r="J54" s="54"/>
    </row>
    <row r="55" spans="3:10" ht="16.8" x14ac:dyDescent="0.3">
      <c r="H55" s="53"/>
      <c r="I55" s="54"/>
      <c r="J55" s="54"/>
    </row>
    <row r="56" spans="3:10" ht="16.8" x14ac:dyDescent="0.3">
      <c r="H56" s="53"/>
      <c r="I56" s="54"/>
      <c r="J56" s="54"/>
    </row>
    <row r="57" spans="3:10" ht="16.8" x14ac:dyDescent="0.3">
      <c r="H57" s="53"/>
      <c r="I57" s="54"/>
      <c r="J57" s="54"/>
    </row>
    <row r="58" spans="3:10" ht="16.8" x14ac:dyDescent="0.3">
      <c r="H58" s="53"/>
      <c r="I58" s="54"/>
      <c r="J58" s="54"/>
    </row>
    <row r="59" spans="3:10" ht="16.8" x14ac:dyDescent="0.3">
      <c r="H59" s="53"/>
      <c r="I59" s="54"/>
      <c r="J59" s="54"/>
    </row>
    <row r="60" spans="3:10" ht="16.8" x14ac:dyDescent="0.3">
      <c r="H60" s="53"/>
      <c r="I60" s="54"/>
      <c r="J60" s="54"/>
    </row>
    <row r="61" spans="3:10" ht="16.8" x14ac:dyDescent="0.3">
      <c r="H61" s="53"/>
      <c r="I61" s="54"/>
      <c r="J61" s="54"/>
    </row>
    <row r="62" spans="3:10" ht="16.8" x14ac:dyDescent="0.3">
      <c r="H62" s="53"/>
      <c r="I62" s="54"/>
      <c r="J62" s="54"/>
    </row>
    <row r="63" spans="3:10" ht="16.8" x14ac:dyDescent="0.3">
      <c r="H63" s="53"/>
      <c r="I63" s="54"/>
      <c r="J63" s="54"/>
    </row>
    <row r="64" spans="3:10" ht="16.8" x14ac:dyDescent="0.3">
      <c r="H64" s="53"/>
      <c r="I64" s="54"/>
      <c r="J64" s="54"/>
    </row>
    <row r="65" spans="8:10" ht="16.8" x14ac:dyDescent="0.3">
      <c r="H65" s="53"/>
      <c r="I65" s="54"/>
      <c r="J65" s="54"/>
    </row>
    <row r="66" spans="8:10" ht="16.8" x14ac:dyDescent="0.3">
      <c r="H66" s="53"/>
      <c r="I66" s="54"/>
      <c r="J66" s="54"/>
    </row>
    <row r="67" spans="8:10" ht="16.8" x14ac:dyDescent="0.3">
      <c r="H67" s="53"/>
      <c r="I67" s="54"/>
      <c r="J67" s="54"/>
    </row>
    <row r="68" spans="8:10" ht="16.8" x14ac:dyDescent="0.3">
      <c r="H68" s="53"/>
      <c r="I68" s="54"/>
      <c r="J68" s="54"/>
    </row>
    <row r="69" spans="8:10" ht="16.8" x14ac:dyDescent="0.3">
      <c r="H69" s="53"/>
      <c r="I69" s="54"/>
      <c r="J69" s="54"/>
    </row>
    <row r="70" spans="8:10" ht="16.8" x14ac:dyDescent="0.3">
      <c r="H70" s="53"/>
      <c r="I70" s="54"/>
      <c r="J70" s="54"/>
    </row>
    <row r="71" spans="8:10" ht="16.8" x14ac:dyDescent="0.3">
      <c r="H71" s="53"/>
      <c r="I71" s="54"/>
      <c r="J71" s="54"/>
    </row>
    <row r="72" spans="8:10" ht="16.8" x14ac:dyDescent="0.3">
      <c r="H72" s="53"/>
      <c r="I72" s="54"/>
      <c r="J72" s="54"/>
    </row>
    <row r="73" spans="8:10" ht="16.8" x14ac:dyDescent="0.3">
      <c r="H73" s="53"/>
      <c r="I73" s="54"/>
      <c r="J73" s="54"/>
    </row>
    <row r="74" spans="8:10" ht="16.8" x14ac:dyDescent="0.3">
      <c r="H74" s="53"/>
      <c r="I74" s="54"/>
      <c r="J74" s="54"/>
    </row>
    <row r="75" spans="8:10" ht="16.8" x14ac:dyDescent="0.3">
      <c r="H75" s="53"/>
      <c r="I75" s="54"/>
      <c r="J75" s="54"/>
    </row>
    <row r="76" spans="8:10" ht="16.8" x14ac:dyDescent="0.3">
      <c r="H76" s="53"/>
      <c r="I76" s="54"/>
      <c r="J76" s="54"/>
    </row>
    <row r="77" spans="8:10" ht="16.8" x14ac:dyDescent="0.3">
      <c r="H77" s="53"/>
      <c r="I77" s="54"/>
      <c r="J77" s="54"/>
    </row>
    <row r="78" spans="8:10" ht="16.8" x14ac:dyDescent="0.3">
      <c r="H78" s="53"/>
      <c r="I78" s="54"/>
      <c r="J78" s="54"/>
    </row>
    <row r="79" spans="8:10" ht="16.8" x14ac:dyDescent="0.3">
      <c r="H79" s="53"/>
      <c r="I79" s="54"/>
      <c r="J79" s="54"/>
    </row>
    <row r="80" spans="8:10" ht="16.8" x14ac:dyDescent="0.3">
      <c r="H80" s="53"/>
      <c r="I80" s="54"/>
      <c r="J80" s="54"/>
    </row>
    <row r="81" spans="8:10" ht="16.8" x14ac:dyDescent="0.3">
      <c r="H81" s="53"/>
      <c r="I81" s="54"/>
      <c r="J81" s="54"/>
    </row>
    <row r="82" spans="8:10" ht="16.8" x14ac:dyDescent="0.3">
      <c r="H82" s="53"/>
      <c r="I82" s="54"/>
      <c r="J82" s="54"/>
    </row>
    <row r="83" spans="8:10" ht="16.8" x14ac:dyDescent="0.3">
      <c r="H83" s="53"/>
      <c r="I83" s="54"/>
      <c r="J83" s="54"/>
    </row>
    <row r="84" spans="8:10" ht="16.8" x14ac:dyDescent="0.3">
      <c r="H84" s="53"/>
      <c r="I84" s="54"/>
      <c r="J84" s="54"/>
    </row>
    <row r="85" spans="8:10" ht="16.8" x14ac:dyDescent="0.3">
      <c r="H85" s="53"/>
      <c r="I85" s="54"/>
      <c r="J85" s="54"/>
    </row>
    <row r="86" spans="8:10" ht="16.8" x14ac:dyDescent="0.3">
      <c r="H86" s="53"/>
      <c r="I86" s="54"/>
      <c r="J86" s="54"/>
    </row>
    <row r="87" spans="8:10" ht="16.8" x14ac:dyDescent="0.3">
      <c r="H87" s="53"/>
      <c r="I87" s="54"/>
      <c r="J87" s="54"/>
    </row>
    <row r="88" spans="8:10" ht="16.8" x14ac:dyDescent="0.3">
      <c r="H88" s="53"/>
      <c r="I88" s="54"/>
      <c r="J88" s="54"/>
    </row>
    <row r="89" spans="8:10" ht="16.8" x14ac:dyDescent="0.3">
      <c r="H89" s="53"/>
      <c r="I89" s="54"/>
      <c r="J89" s="54"/>
    </row>
    <row r="90" spans="8:10" ht="16.8" x14ac:dyDescent="0.3">
      <c r="H90" s="53"/>
      <c r="I90" s="54"/>
      <c r="J90" s="54"/>
    </row>
    <row r="91" spans="8:10" ht="16.8" x14ac:dyDescent="0.3">
      <c r="H91" s="53"/>
      <c r="I91" s="54"/>
      <c r="J91" s="54"/>
    </row>
    <row r="92" spans="8:10" ht="16.8" x14ac:dyDescent="0.3">
      <c r="H92" s="53"/>
      <c r="I92" s="54"/>
      <c r="J92" s="54"/>
    </row>
    <row r="93" spans="8:10" ht="16.8" x14ac:dyDescent="0.3">
      <c r="H93" s="53"/>
      <c r="I93" s="54"/>
      <c r="J93" s="54"/>
    </row>
    <row r="94" spans="8:10" ht="16.8" x14ac:dyDescent="0.3">
      <c r="H94" s="53"/>
      <c r="I94" s="54"/>
      <c r="J94" s="54"/>
    </row>
    <row r="95" spans="8:10" ht="16.8" x14ac:dyDescent="0.3">
      <c r="H95" s="53"/>
      <c r="I95" s="54"/>
      <c r="J95" s="54"/>
    </row>
    <row r="96" spans="8:10" ht="16.8" x14ac:dyDescent="0.3">
      <c r="H96" s="53"/>
      <c r="I96" s="54"/>
      <c r="J96" s="54"/>
    </row>
    <row r="97" spans="8:10" ht="16.8" x14ac:dyDescent="0.3">
      <c r="H97" s="53"/>
      <c r="I97" s="54"/>
      <c r="J97" s="54"/>
    </row>
    <row r="98" spans="8:10" ht="16.8" x14ac:dyDescent="0.3">
      <c r="H98" s="53"/>
      <c r="I98" s="54"/>
      <c r="J98" s="54"/>
    </row>
    <row r="99" spans="8:10" ht="16.8" x14ac:dyDescent="0.3">
      <c r="H99" s="53"/>
      <c r="I99" s="54"/>
      <c r="J99" s="54"/>
    </row>
    <row r="100" spans="8:10" ht="16.8" x14ac:dyDescent="0.3">
      <c r="H100" s="53"/>
      <c r="I100" s="54"/>
      <c r="J100" s="54"/>
    </row>
    <row r="101" spans="8:10" ht="16.8" x14ac:dyDescent="0.3">
      <c r="H101" s="53"/>
      <c r="I101" s="54"/>
      <c r="J101" s="54"/>
    </row>
    <row r="102" spans="8:10" ht="16.8" x14ac:dyDescent="0.3">
      <c r="H102" s="53"/>
      <c r="I102" s="54"/>
      <c r="J102" s="54"/>
    </row>
    <row r="103" spans="8:10" ht="16.8" x14ac:dyDescent="0.3">
      <c r="H103" s="53"/>
      <c r="I103" s="54"/>
      <c r="J103" s="54"/>
    </row>
    <row r="104" spans="8:10" ht="16.8" x14ac:dyDescent="0.3">
      <c r="H104" s="53"/>
      <c r="I104" s="54"/>
      <c r="J104" s="54"/>
    </row>
    <row r="105" spans="8:10" ht="16.8" x14ac:dyDescent="0.3">
      <c r="H105" s="53"/>
      <c r="I105" s="54"/>
      <c r="J105" s="54"/>
    </row>
    <row r="106" spans="8:10" ht="16.8" x14ac:dyDescent="0.3">
      <c r="H106" s="53"/>
      <c r="I106" s="54"/>
      <c r="J106" s="54"/>
    </row>
    <row r="107" spans="8:10" ht="16.8" x14ac:dyDescent="0.3">
      <c r="H107" s="53"/>
      <c r="I107" s="54"/>
      <c r="J107" s="54"/>
    </row>
    <row r="108" spans="8:10" ht="16.8" x14ac:dyDescent="0.3">
      <c r="H108" s="53"/>
      <c r="I108" s="54"/>
      <c r="J108" s="54"/>
    </row>
    <row r="109" spans="8:10" ht="16.8" x14ac:dyDescent="0.3">
      <c r="H109" s="53"/>
      <c r="I109" s="54"/>
      <c r="J109" s="54"/>
    </row>
    <row r="110" spans="8:10" ht="16.8" x14ac:dyDescent="0.3">
      <c r="H110" s="53"/>
      <c r="I110" s="54"/>
      <c r="J110" s="54"/>
    </row>
    <row r="111" spans="8:10" ht="16.8" x14ac:dyDescent="0.3">
      <c r="H111" s="53"/>
      <c r="I111" s="54"/>
      <c r="J111" s="54"/>
    </row>
    <row r="112" spans="8:10" ht="16.8" x14ac:dyDescent="0.3">
      <c r="H112" s="53"/>
      <c r="I112" s="54"/>
      <c r="J112" s="54"/>
    </row>
    <row r="113" spans="8:10" ht="16.8" x14ac:dyDescent="0.3">
      <c r="H113" s="53"/>
      <c r="I113" s="54"/>
      <c r="J113" s="54"/>
    </row>
    <row r="114" spans="8:10" ht="16.8" x14ac:dyDescent="0.3">
      <c r="H114" s="53"/>
      <c r="I114" s="54"/>
      <c r="J114" s="54"/>
    </row>
    <row r="115" spans="8:10" ht="16.8" x14ac:dyDescent="0.3">
      <c r="H115" s="53"/>
      <c r="I115" s="54"/>
      <c r="J115" s="54"/>
    </row>
    <row r="116" spans="8:10" ht="16.8" x14ac:dyDescent="0.3">
      <c r="H116" s="53"/>
      <c r="I116" s="54"/>
      <c r="J116" s="54"/>
    </row>
    <row r="117" spans="8:10" ht="16.8" x14ac:dyDescent="0.3">
      <c r="H117" s="53"/>
      <c r="I117" s="54"/>
      <c r="J117" s="54"/>
    </row>
    <row r="118" spans="8:10" ht="16.8" x14ac:dyDescent="0.3">
      <c r="H118" s="53"/>
      <c r="I118" s="54"/>
      <c r="J118" s="54"/>
    </row>
    <row r="119" spans="8:10" ht="16.8" x14ac:dyDescent="0.3">
      <c r="H119" s="53"/>
      <c r="I119" s="54"/>
      <c r="J119" s="54"/>
    </row>
    <row r="120" spans="8:10" ht="16.8" x14ac:dyDescent="0.3">
      <c r="H120" s="53"/>
      <c r="I120" s="54"/>
      <c r="J120" s="54"/>
    </row>
    <row r="121" spans="8:10" ht="16.8" x14ac:dyDescent="0.3">
      <c r="H121" s="53"/>
      <c r="I121" s="54"/>
      <c r="J121" s="54"/>
    </row>
    <row r="122" spans="8:10" ht="16.8" x14ac:dyDescent="0.3">
      <c r="H122" s="53"/>
      <c r="I122" s="54"/>
      <c r="J122" s="54"/>
    </row>
    <row r="123" spans="8:10" ht="16.8" x14ac:dyDescent="0.3">
      <c r="H123" s="53"/>
      <c r="I123" s="54"/>
      <c r="J123" s="54"/>
    </row>
    <row r="124" spans="8:10" ht="16.8" x14ac:dyDescent="0.3">
      <c r="H124" s="53"/>
      <c r="I124" s="54"/>
      <c r="J124" s="54"/>
    </row>
    <row r="125" spans="8:10" ht="16.8" x14ac:dyDescent="0.3">
      <c r="H125" s="53"/>
      <c r="I125" s="54"/>
      <c r="J125" s="54"/>
    </row>
    <row r="126" spans="8:10" ht="16.8" x14ac:dyDescent="0.3">
      <c r="H126" s="53"/>
      <c r="I126" s="54"/>
      <c r="J126" s="54"/>
    </row>
    <row r="127" spans="8:10" ht="16.8" x14ac:dyDescent="0.3">
      <c r="H127" s="53"/>
      <c r="I127" s="54"/>
      <c r="J127" s="54"/>
    </row>
    <row r="128" spans="8:10" ht="16.8" x14ac:dyDescent="0.3">
      <c r="H128" s="53"/>
      <c r="I128" s="54"/>
      <c r="J128" s="54"/>
    </row>
    <row r="129" spans="8:10" ht="16.8" x14ac:dyDescent="0.3">
      <c r="H129" s="53"/>
      <c r="I129" s="54"/>
      <c r="J129" s="54"/>
    </row>
    <row r="130" spans="8:10" ht="16.8" x14ac:dyDescent="0.3">
      <c r="H130" s="53"/>
      <c r="I130" s="54"/>
      <c r="J130" s="54"/>
    </row>
    <row r="131" spans="8:10" ht="16.8" x14ac:dyDescent="0.3">
      <c r="H131" s="53"/>
      <c r="I131" s="54"/>
      <c r="J131" s="54"/>
    </row>
    <row r="132" spans="8:10" ht="16.8" x14ac:dyDescent="0.3">
      <c r="H132" s="53"/>
      <c r="I132" s="54"/>
      <c r="J132" s="54"/>
    </row>
    <row r="133" spans="8:10" ht="16.8" x14ac:dyDescent="0.3">
      <c r="H133" s="53"/>
      <c r="I133" s="54"/>
      <c r="J133" s="54"/>
    </row>
    <row r="134" spans="8:10" ht="16.8" x14ac:dyDescent="0.3">
      <c r="H134" s="53"/>
      <c r="I134" s="54"/>
      <c r="J134" s="54"/>
    </row>
    <row r="135" spans="8:10" ht="16.8" x14ac:dyDescent="0.3">
      <c r="H135" s="53"/>
      <c r="I135" s="54"/>
      <c r="J135" s="54"/>
    </row>
    <row r="136" spans="8:10" ht="16.8" x14ac:dyDescent="0.3">
      <c r="H136" s="53"/>
      <c r="I136" s="54"/>
      <c r="J136" s="54"/>
    </row>
    <row r="137" spans="8:10" ht="16.8" x14ac:dyDescent="0.3">
      <c r="H137" s="53"/>
      <c r="I137" s="54"/>
      <c r="J137" s="54"/>
    </row>
    <row r="138" spans="8:10" ht="16.8" x14ac:dyDescent="0.3">
      <c r="H138" s="53"/>
      <c r="I138" s="54"/>
      <c r="J138" s="54"/>
    </row>
    <row r="139" spans="8:10" ht="16.8" x14ac:dyDescent="0.3">
      <c r="H139" s="53"/>
      <c r="I139" s="54"/>
      <c r="J139" s="54"/>
    </row>
    <row r="140" spans="8:10" ht="16.8" x14ac:dyDescent="0.3">
      <c r="H140" s="53"/>
      <c r="I140" s="54"/>
      <c r="J140" s="54"/>
    </row>
    <row r="141" spans="8:10" ht="16.8" x14ac:dyDescent="0.3">
      <c r="H141" s="53"/>
      <c r="I141" s="54"/>
      <c r="J141" s="54"/>
    </row>
    <row r="142" spans="8:10" ht="16.8" x14ac:dyDescent="0.3">
      <c r="H142" s="53"/>
      <c r="I142" s="54"/>
      <c r="J142" s="54"/>
    </row>
  </sheetData>
  <pageMargins left="0" right="0" top="0" bottom="0" header="0.31496062992125984" footer="0.31496062992125984"/>
  <pageSetup paperSize="9" scale="7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F49"/>
  <sheetViews>
    <sheetView topLeftCell="A19" workbookViewId="0">
      <selection activeCell="I19" sqref="I19"/>
    </sheetView>
  </sheetViews>
  <sheetFormatPr baseColWidth="10" defaultRowHeight="14.4" x14ac:dyDescent="0.3"/>
  <cols>
    <col min="1" max="1" width="43.5546875" customWidth="1"/>
    <col min="4" max="4" width="34.88671875" style="10" customWidth="1"/>
  </cols>
  <sheetData>
    <row r="1" spans="1:6" ht="14.25" customHeight="1" x14ac:dyDescent="0.3">
      <c r="A1" s="27"/>
    </row>
    <row r="2" spans="1:6" ht="16.2" x14ac:dyDescent="0.3">
      <c r="A2" s="1" t="s">
        <v>86</v>
      </c>
    </row>
    <row r="3" spans="1:6" ht="7.5" customHeight="1" thickBot="1" x14ac:dyDescent="0.35">
      <c r="A3" s="2"/>
    </row>
    <row r="4" spans="1:6" ht="14.25" customHeight="1" thickBot="1" x14ac:dyDescent="0.35">
      <c r="A4" s="3" t="s">
        <v>0</v>
      </c>
      <c r="B4" s="4" t="s">
        <v>74</v>
      </c>
      <c r="C4" s="4" t="s">
        <v>75</v>
      </c>
      <c r="D4" s="11" t="s">
        <v>1</v>
      </c>
      <c r="E4" s="4" t="s">
        <v>74</v>
      </c>
      <c r="F4" s="4" t="s">
        <v>75</v>
      </c>
    </row>
    <row r="5" spans="1:6" ht="23.1" customHeight="1" thickBot="1" x14ac:dyDescent="0.35">
      <c r="A5" s="5" t="s">
        <v>2</v>
      </c>
      <c r="B5" s="18">
        <f>B6+B13+B19+B28+B32+B36+B38+B39+B40</f>
        <v>0</v>
      </c>
      <c r="C5" s="18">
        <f>C6+C13+C19+C28+C32+C36+C38+C39+C40</f>
        <v>0</v>
      </c>
      <c r="D5" s="12" t="s">
        <v>3</v>
      </c>
      <c r="E5" s="21">
        <f>E6+E13+E32+E36+E38+E39+E40</f>
        <v>0</v>
      </c>
      <c r="F5" s="21">
        <f>F6+F13+F32+F36+F38+F39+F40</f>
        <v>0</v>
      </c>
    </row>
    <row r="6" spans="1:6" ht="23.1" customHeight="1" thickBot="1" x14ac:dyDescent="0.35">
      <c r="A6" s="46" t="s">
        <v>4</v>
      </c>
      <c r="B6" s="37">
        <f>SUM(B7:B12)</f>
        <v>0</v>
      </c>
      <c r="C6" s="37">
        <f>SUM(C7:C12)</f>
        <v>0</v>
      </c>
      <c r="D6" s="47" t="s">
        <v>66</v>
      </c>
      <c r="E6" s="37">
        <f>SUM(E7:E12)</f>
        <v>0</v>
      </c>
      <c r="F6" s="37">
        <f>SUM(F7:F12)</f>
        <v>0</v>
      </c>
    </row>
    <row r="7" spans="1:6" ht="23.1" customHeight="1" thickBot="1" x14ac:dyDescent="0.35">
      <c r="A7" s="6" t="s">
        <v>43</v>
      </c>
      <c r="B7" s="18"/>
      <c r="C7" s="18"/>
      <c r="D7" s="13" t="s">
        <v>48</v>
      </c>
      <c r="E7" s="21"/>
      <c r="F7" s="21"/>
    </row>
    <row r="8" spans="1:6" ht="23.1" customHeight="1" thickBot="1" x14ac:dyDescent="0.35">
      <c r="A8" s="6" t="s">
        <v>44</v>
      </c>
      <c r="B8" s="18"/>
      <c r="C8" s="18"/>
      <c r="D8" s="13"/>
      <c r="E8" s="21"/>
      <c r="F8" s="21"/>
    </row>
    <row r="9" spans="1:6" ht="23.1" customHeight="1" thickBot="1" x14ac:dyDescent="0.35">
      <c r="A9" s="6" t="s">
        <v>45</v>
      </c>
      <c r="B9" s="18"/>
      <c r="C9" s="18"/>
      <c r="D9" s="13" t="s">
        <v>49</v>
      </c>
      <c r="E9" s="21"/>
      <c r="F9" s="21"/>
    </row>
    <row r="10" spans="1:6" ht="23.1" customHeight="1" thickBot="1" x14ac:dyDescent="0.35">
      <c r="A10" s="6" t="s">
        <v>46</v>
      </c>
      <c r="B10" s="18"/>
      <c r="C10" s="18"/>
      <c r="D10" s="13"/>
      <c r="E10" s="21"/>
      <c r="F10" s="21"/>
    </row>
    <row r="11" spans="1:6" ht="23.1" customHeight="1" thickBot="1" x14ac:dyDescent="0.35">
      <c r="A11" s="6" t="s">
        <v>47</v>
      </c>
      <c r="B11" s="18"/>
      <c r="C11" s="18"/>
      <c r="D11" s="13" t="s">
        <v>50</v>
      </c>
      <c r="E11" s="21"/>
      <c r="F11" s="21"/>
    </row>
    <row r="12" spans="1:6" ht="23.1" customHeight="1" thickBot="1" x14ac:dyDescent="0.35">
      <c r="A12" s="6"/>
      <c r="B12" s="18"/>
      <c r="C12" s="18"/>
      <c r="D12" s="13"/>
      <c r="E12" s="21"/>
      <c r="F12" s="21"/>
    </row>
    <row r="13" spans="1:6" ht="23.1" customHeight="1" thickBot="1" x14ac:dyDescent="0.35">
      <c r="A13" s="34" t="s">
        <v>7</v>
      </c>
      <c r="B13" s="35">
        <f>SUM(B14:B18)</f>
        <v>0</v>
      </c>
      <c r="C13" s="35">
        <f>SUM(C14:C18)</f>
        <v>0</v>
      </c>
      <c r="D13" s="32" t="s">
        <v>5</v>
      </c>
      <c r="E13" s="40">
        <f>SUM(E14:E31)</f>
        <v>0</v>
      </c>
      <c r="F13" s="40">
        <f>SUM(F14:F31)</f>
        <v>0</v>
      </c>
    </row>
    <row r="14" spans="1:6" ht="23.1" customHeight="1" thickBot="1" x14ac:dyDescent="0.35">
      <c r="A14" s="6" t="s">
        <v>51</v>
      </c>
      <c r="B14" s="18"/>
      <c r="C14" s="18"/>
      <c r="D14" s="15" t="s">
        <v>6</v>
      </c>
      <c r="E14" s="29"/>
      <c r="F14" s="29"/>
    </row>
    <row r="15" spans="1:6" ht="23.1" customHeight="1" thickBot="1" x14ac:dyDescent="0.35">
      <c r="A15" s="6" t="s">
        <v>67</v>
      </c>
      <c r="B15" s="18"/>
      <c r="C15" s="18"/>
      <c r="D15" s="15" t="s">
        <v>165</v>
      </c>
      <c r="E15" s="29"/>
      <c r="F15" s="29"/>
    </row>
    <row r="16" spans="1:6" ht="23.1" customHeight="1" thickBot="1" x14ac:dyDescent="0.35">
      <c r="A16" s="6" t="s">
        <v>8</v>
      </c>
      <c r="B16" s="18"/>
      <c r="C16" s="18"/>
      <c r="D16" s="23" t="s">
        <v>9</v>
      </c>
      <c r="E16" s="29"/>
      <c r="F16" s="29"/>
    </row>
    <row r="17" spans="1:6" ht="23.1" customHeight="1" thickBot="1" x14ac:dyDescent="0.35">
      <c r="A17" s="25" t="s">
        <v>10</v>
      </c>
      <c r="B17" s="18"/>
      <c r="C17" s="18"/>
      <c r="D17" s="23" t="s">
        <v>12</v>
      </c>
      <c r="E17" s="24"/>
      <c r="F17" s="24"/>
    </row>
    <row r="18" spans="1:6" ht="18.75" customHeight="1" thickBot="1" x14ac:dyDescent="0.35">
      <c r="A18" s="25" t="s">
        <v>52</v>
      </c>
      <c r="B18" s="26"/>
      <c r="C18" s="26"/>
      <c r="D18" s="48" t="s">
        <v>59</v>
      </c>
      <c r="E18" s="28"/>
      <c r="F18" s="28"/>
    </row>
    <row r="19" spans="1:6" ht="16.5" customHeight="1" thickBot="1" x14ac:dyDescent="0.35">
      <c r="A19" s="36" t="s">
        <v>11</v>
      </c>
      <c r="B19" s="37">
        <f>SUM(B20:B27)</f>
        <v>0</v>
      </c>
      <c r="C19" s="37">
        <f>SUM(C20:C27)</f>
        <v>0</v>
      </c>
      <c r="D19" s="49" t="s">
        <v>60</v>
      </c>
      <c r="E19" s="29"/>
      <c r="F19" s="29"/>
    </row>
    <row r="20" spans="1:6" ht="27.75" customHeight="1" thickBot="1" x14ac:dyDescent="0.35">
      <c r="A20" s="6" t="s">
        <v>53</v>
      </c>
      <c r="B20" s="18"/>
      <c r="C20" s="18"/>
      <c r="D20" s="15"/>
      <c r="E20" s="29"/>
      <c r="F20" s="29"/>
    </row>
    <row r="21" spans="1:6" ht="27.75" customHeight="1" thickBot="1" x14ac:dyDescent="0.35">
      <c r="A21" s="6" t="s">
        <v>54</v>
      </c>
      <c r="B21" s="18"/>
      <c r="C21" s="18"/>
      <c r="D21" s="15" t="s">
        <v>19</v>
      </c>
      <c r="E21" s="29"/>
      <c r="F21" s="29"/>
    </row>
    <row r="22" spans="1:6" ht="27.75" customHeight="1" thickBot="1" x14ac:dyDescent="0.35">
      <c r="A22" s="6" t="s">
        <v>55</v>
      </c>
      <c r="B22" s="18"/>
      <c r="C22" s="18"/>
      <c r="D22" s="15"/>
      <c r="E22" s="29"/>
      <c r="F22" s="29"/>
    </row>
    <row r="23" spans="1:6" ht="27.75" customHeight="1" thickBot="1" x14ac:dyDescent="0.35">
      <c r="A23" s="6" t="s">
        <v>56</v>
      </c>
      <c r="B23" s="18"/>
      <c r="C23" s="18"/>
      <c r="D23" s="15" t="s">
        <v>61</v>
      </c>
      <c r="E23" s="29"/>
      <c r="F23" s="29"/>
    </row>
    <row r="24" spans="1:6" ht="27.75" customHeight="1" thickBot="1" x14ac:dyDescent="0.35">
      <c r="A24" s="6" t="s">
        <v>57</v>
      </c>
      <c r="B24" s="18"/>
      <c r="C24" s="18"/>
      <c r="D24" s="15"/>
      <c r="E24" s="29"/>
      <c r="F24" s="29"/>
    </row>
    <row r="25" spans="1:6" ht="23.1" customHeight="1" thickBot="1" x14ac:dyDescent="0.35">
      <c r="A25" s="6" t="s">
        <v>13</v>
      </c>
      <c r="B25" s="18"/>
      <c r="C25" s="18"/>
      <c r="D25" s="15"/>
      <c r="E25" s="29"/>
      <c r="F25" s="29"/>
    </row>
    <row r="26" spans="1:6" ht="23.1" customHeight="1" thickBot="1" x14ac:dyDescent="0.35">
      <c r="A26" s="25" t="s">
        <v>52</v>
      </c>
      <c r="B26" s="18"/>
      <c r="C26" s="18"/>
      <c r="D26" s="15" t="s">
        <v>62</v>
      </c>
      <c r="E26" s="29"/>
      <c r="F26" s="29"/>
    </row>
    <row r="27" spans="1:6" ht="23.1" customHeight="1" thickBot="1" x14ac:dyDescent="0.35">
      <c r="A27" s="44"/>
      <c r="B27" s="18"/>
      <c r="C27" s="18"/>
      <c r="D27" s="15" t="s">
        <v>63</v>
      </c>
      <c r="E27" s="29"/>
      <c r="F27" s="29"/>
    </row>
    <row r="28" spans="1:6" ht="23.1" customHeight="1" thickBot="1" x14ac:dyDescent="0.35">
      <c r="A28" s="34" t="s">
        <v>14</v>
      </c>
      <c r="B28" s="35">
        <f>SUM(B29:B31)</f>
        <v>0</v>
      </c>
      <c r="C28" s="35">
        <f>SUM(C29:C31)</f>
        <v>0</v>
      </c>
      <c r="D28" s="15" t="s">
        <v>64</v>
      </c>
      <c r="E28" s="29"/>
      <c r="F28" s="29"/>
    </row>
    <row r="29" spans="1:6" ht="23.1" customHeight="1" thickBot="1" x14ac:dyDescent="0.35">
      <c r="A29" s="6" t="s">
        <v>16</v>
      </c>
      <c r="B29" s="18"/>
      <c r="C29" s="18"/>
      <c r="D29" s="15" t="s">
        <v>15</v>
      </c>
      <c r="E29" s="29"/>
      <c r="F29" s="29"/>
    </row>
    <row r="30" spans="1:6" ht="23.1" customHeight="1" thickBot="1" x14ac:dyDescent="0.35">
      <c r="A30" s="6" t="s">
        <v>17</v>
      </c>
      <c r="B30" s="18"/>
      <c r="C30" s="18"/>
      <c r="D30" s="15"/>
      <c r="E30" s="29"/>
      <c r="F30" s="29"/>
    </row>
    <row r="31" spans="1:6" ht="23.1" customHeight="1" thickBot="1" x14ac:dyDescent="0.35">
      <c r="A31" s="6"/>
      <c r="B31" s="18"/>
      <c r="C31" s="18"/>
      <c r="D31" s="15"/>
      <c r="E31" s="29"/>
      <c r="F31" s="29"/>
    </row>
    <row r="32" spans="1:6" ht="23.1" customHeight="1" thickBot="1" x14ac:dyDescent="0.35">
      <c r="A32" s="34" t="s">
        <v>18</v>
      </c>
      <c r="B32" s="35">
        <f>SUM(B33:B35)</f>
        <v>0</v>
      </c>
      <c r="C32" s="35">
        <f>SUM(C33:C35)</f>
        <v>0</v>
      </c>
      <c r="D32" s="32" t="s">
        <v>24</v>
      </c>
      <c r="E32" s="40">
        <f>+E33+E34+E35</f>
        <v>0</v>
      </c>
      <c r="F32" s="40">
        <f>+F33+F34+F35</f>
        <v>0</v>
      </c>
    </row>
    <row r="33" spans="1:6" ht="23.1" customHeight="1" thickBot="1" x14ac:dyDescent="0.35">
      <c r="A33" s="6" t="s">
        <v>20</v>
      </c>
      <c r="B33" s="18"/>
      <c r="C33" s="18"/>
      <c r="D33" s="15" t="s">
        <v>65</v>
      </c>
      <c r="E33" s="29"/>
      <c r="F33" s="29"/>
    </row>
    <row r="34" spans="1:6" ht="23.1" customHeight="1" thickBot="1" x14ac:dyDescent="0.35">
      <c r="A34" s="6" t="s">
        <v>21</v>
      </c>
      <c r="B34" s="18"/>
      <c r="C34" s="18"/>
      <c r="D34" s="15"/>
      <c r="E34" s="29"/>
      <c r="F34" s="29"/>
    </row>
    <row r="35" spans="1:6" ht="23.1" customHeight="1" thickBot="1" x14ac:dyDescent="0.35">
      <c r="A35" s="6" t="s">
        <v>22</v>
      </c>
      <c r="B35" s="18"/>
      <c r="C35" s="18"/>
      <c r="D35" s="15"/>
      <c r="E35" s="29"/>
      <c r="F35" s="29"/>
    </row>
    <row r="36" spans="1:6" ht="23.1" customHeight="1" thickBot="1" x14ac:dyDescent="0.35">
      <c r="A36" s="34" t="s">
        <v>23</v>
      </c>
      <c r="B36" s="40">
        <f>B37</f>
        <v>0</v>
      </c>
      <c r="C36" s="40">
        <f>C37</f>
        <v>0</v>
      </c>
      <c r="D36" s="39" t="s">
        <v>27</v>
      </c>
      <c r="E36" s="40">
        <f>E37</f>
        <v>0</v>
      </c>
      <c r="F36" s="40">
        <f>F37</f>
        <v>0</v>
      </c>
    </row>
    <row r="37" spans="1:6" ht="23.1" customHeight="1" thickBot="1" x14ac:dyDescent="0.35">
      <c r="A37" s="41"/>
      <c r="B37" s="42"/>
      <c r="C37" s="42"/>
      <c r="D37" s="41"/>
      <c r="E37" s="43"/>
      <c r="F37" s="43"/>
    </row>
    <row r="38" spans="1:6" ht="23.1" customHeight="1" thickBot="1" x14ac:dyDescent="0.35">
      <c r="A38" s="46" t="s">
        <v>25</v>
      </c>
      <c r="B38" s="37"/>
      <c r="C38" s="37"/>
      <c r="D38" s="45" t="s">
        <v>69</v>
      </c>
      <c r="E38" s="37"/>
      <c r="F38" s="37"/>
    </row>
    <row r="39" spans="1:6" ht="23.1" customHeight="1" thickBot="1" x14ac:dyDescent="0.35">
      <c r="A39" s="34" t="s">
        <v>26</v>
      </c>
      <c r="B39" s="40"/>
      <c r="C39" s="40"/>
      <c r="D39" s="47" t="s">
        <v>29</v>
      </c>
      <c r="E39" s="40"/>
      <c r="F39" s="40"/>
    </row>
    <row r="40" spans="1:6" ht="18" customHeight="1" thickBot="1" x14ac:dyDescent="0.35">
      <c r="A40" s="38" t="s">
        <v>28</v>
      </c>
      <c r="B40" s="35"/>
      <c r="C40" s="35"/>
      <c r="D40" s="39" t="s">
        <v>58</v>
      </c>
      <c r="E40" s="40"/>
      <c r="F40" s="40"/>
    </row>
    <row r="41" spans="1:6" ht="23.1" customHeight="1" thickBot="1" x14ac:dyDescent="0.35">
      <c r="A41" s="8" t="s">
        <v>30</v>
      </c>
      <c r="B41" s="20">
        <f>B5</f>
        <v>0</v>
      </c>
      <c r="C41" s="20">
        <f>C5</f>
        <v>0</v>
      </c>
      <c r="D41" s="16" t="s">
        <v>31</v>
      </c>
      <c r="E41" s="20">
        <f>E5</f>
        <v>0</v>
      </c>
      <c r="F41" s="20">
        <f>F5</f>
        <v>0</v>
      </c>
    </row>
    <row r="42" spans="1:6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4" t="s">
        <v>33</v>
      </c>
      <c r="E42" s="28">
        <f>SUM(E43:E46)</f>
        <v>0</v>
      </c>
      <c r="F42" s="28">
        <f>SUM(F43:F46)</f>
        <v>0</v>
      </c>
    </row>
    <row r="43" spans="1:6" ht="18" customHeight="1" thickBot="1" x14ac:dyDescent="0.35">
      <c r="A43" s="6" t="s">
        <v>34</v>
      </c>
      <c r="B43" s="18"/>
      <c r="C43" s="18"/>
      <c r="D43" s="15" t="s">
        <v>35</v>
      </c>
      <c r="E43" s="21">
        <f>B43</f>
        <v>0</v>
      </c>
      <c r="F43" s="21">
        <f>C43</f>
        <v>0</v>
      </c>
    </row>
    <row r="44" spans="1:6" ht="23.1" customHeight="1" thickBot="1" x14ac:dyDescent="0.35">
      <c r="A44" s="6" t="s">
        <v>36</v>
      </c>
      <c r="B44" s="18"/>
      <c r="C44" s="18"/>
      <c r="D44" s="15" t="s">
        <v>37</v>
      </c>
      <c r="E44" s="21">
        <f t="shared" ref="E44:F46" si="0">B44</f>
        <v>0</v>
      </c>
      <c r="F44" s="21">
        <f t="shared" si="0"/>
        <v>0</v>
      </c>
    </row>
    <row r="45" spans="1:6" ht="23.1" customHeight="1" thickBot="1" x14ac:dyDescent="0.35">
      <c r="A45" s="6" t="s">
        <v>38</v>
      </c>
      <c r="B45" s="18"/>
      <c r="C45" s="18"/>
      <c r="D45" s="15" t="s">
        <v>39</v>
      </c>
      <c r="E45" s="21">
        <f t="shared" si="0"/>
        <v>0</v>
      </c>
      <c r="F45" s="21">
        <f t="shared" si="0"/>
        <v>0</v>
      </c>
    </row>
    <row r="46" spans="1:6" ht="23.1" customHeight="1" thickBot="1" x14ac:dyDescent="0.35">
      <c r="A46" s="6" t="s">
        <v>40</v>
      </c>
      <c r="B46" s="18"/>
      <c r="C46" s="18"/>
      <c r="D46" s="15" t="s">
        <v>40</v>
      </c>
      <c r="E46" s="21">
        <f t="shared" si="0"/>
        <v>0</v>
      </c>
      <c r="F46" s="21">
        <f t="shared" si="0"/>
        <v>0</v>
      </c>
    </row>
    <row r="47" spans="1:6" ht="23.1" customHeight="1" thickBot="1" x14ac:dyDescent="0.35">
      <c r="A47" s="9" t="s">
        <v>41</v>
      </c>
      <c r="B47" s="20">
        <f>B41+B42</f>
        <v>0</v>
      </c>
      <c r="C47" s="20">
        <f>C41+C42</f>
        <v>0</v>
      </c>
      <c r="D47" s="17" t="s">
        <v>41</v>
      </c>
      <c r="E47" s="20">
        <f>E41+E42</f>
        <v>0</v>
      </c>
      <c r="F47" s="20">
        <f>F41+F42</f>
        <v>0</v>
      </c>
    </row>
    <row r="48" spans="1:6" ht="23.1" customHeight="1" x14ac:dyDescent="0.3"/>
    <row r="49" spans="4:6" ht="15.75" customHeight="1" x14ac:dyDescent="0.3">
      <c r="D49" s="10" t="s">
        <v>42</v>
      </c>
      <c r="E49" s="31">
        <f>B41-E41</f>
        <v>0</v>
      </c>
      <c r="F49" s="31">
        <f>C41-F41</f>
        <v>0</v>
      </c>
    </row>
  </sheetData>
  <pageMargins left="0" right="0" top="0" bottom="0" header="0.31496062992125984" footer="0.31496062992125984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K49"/>
  <sheetViews>
    <sheetView topLeftCell="A28" zoomScale="96" zoomScaleNormal="96" workbookViewId="0">
      <selection activeCell="G49" sqref="G49"/>
    </sheetView>
  </sheetViews>
  <sheetFormatPr baseColWidth="10" defaultRowHeight="14.4" x14ac:dyDescent="0.3"/>
  <cols>
    <col min="1" max="1" width="43.5546875" customWidth="1"/>
    <col min="4" max="4" width="34.88671875" style="10" customWidth="1"/>
  </cols>
  <sheetData>
    <row r="1" spans="1:11" ht="14.25" customHeight="1" x14ac:dyDescent="0.3">
      <c r="A1" s="27"/>
    </row>
    <row r="2" spans="1:11" ht="16.2" x14ac:dyDescent="0.3">
      <c r="A2" s="1" t="s">
        <v>153</v>
      </c>
    </row>
    <row r="3" spans="1:11" ht="7.5" customHeight="1" thickBot="1" x14ac:dyDescent="0.35">
      <c r="A3" s="2"/>
    </row>
    <row r="4" spans="1:11" ht="14.25" customHeight="1" thickBot="1" x14ac:dyDescent="0.35">
      <c r="A4" s="3" t="s">
        <v>0</v>
      </c>
      <c r="B4" s="4" t="s">
        <v>74</v>
      </c>
      <c r="C4" s="4" t="s">
        <v>75</v>
      </c>
      <c r="D4" s="11" t="s">
        <v>1</v>
      </c>
      <c r="E4" s="4" t="s">
        <v>74</v>
      </c>
      <c r="F4" s="4" t="s">
        <v>75</v>
      </c>
    </row>
    <row r="5" spans="1:11" ht="23.1" customHeight="1" thickBot="1" x14ac:dyDescent="0.35">
      <c r="A5" s="5" t="s">
        <v>2</v>
      </c>
      <c r="B5" s="18">
        <f>B6+B13+B19+B28+B32+B36+B38+B39+B40</f>
        <v>3000</v>
      </c>
      <c r="C5" s="18">
        <f>C6+C13+C19+C28+C32+C36+C38+C39+C40</f>
        <v>0</v>
      </c>
      <c r="D5" s="12" t="s">
        <v>3</v>
      </c>
      <c r="E5" s="21">
        <f>E6+E13+E32+E36+E38+E39+E40</f>
        <v>0</v>
      </c>
      <c r="F5" s="21">
        <f>F6+F13+F32+F36+F38+F39+F40</f>
        <v>0</v>
      </c>
    </row>
    <row r="6" spans="1:11" ht="23.1" customHeight="1" thickBot="1" x14ac:dyDescent="0.35">
      <c r="A6" s="46" t="s">
        <v>4</v>
      </c>
      <c r="B6" s="37">
        <f>SUM(B7:B12)</f>
        <v>0</v>
      </c>
      <c r="C6" s="37">
        <f>SUM(C7:C12)</f>
        <v>0</v>
      </c>
      <c r="D6" s="47" t="s">
        <v>66</v>
      </c>
      <c r="E6" s="37">
        <f>SUM(E7:E12)</f>
        <v>0</v>
      </c>
      <c r="F6" s="37">
        <f>SUM(F7:F12)</f>
        <v>0</v>
      </c>
    </row>
    <row r="7" spans="1:11" ht="23.1" customHeight="1" thickBot="1" x14ac:dyDescent="0.35">
      <c r="A7" s="6" t="s">
        <v>43</v>
      </c>
      <c r="B7" s="18"/>
      <c r="C7" s="18"/>
      <c r="D7" s="13" t="s">
        <v>48</v>
      </c>
      <c r="E7" s="21"/>
      <c r="F7" s="21"/>
    </row>
    <row r="8" spans="1:11" ht="23.1" customHeight="1" thickBot="1" x14ac:dyDescent="0.35">
      <c r="A8" s="6" t="s">
        <v>44</v>
      </c>
      <c r="B8" s="18"/>
      <c r="C8" s="18"/>
      <c r="D8" s="13"/>
      <c r="E8" s="21"/>
      <c r="F8" s="21"/>
    </row>
    <row r="9" spans="1:11" ht="23.1" customHeight="1" thickBot="1" x14ac:dyDescent="0.35">
      <c r="A9" s="6" t="s">
        <v>45</v>
      </c>
      <c r="B9" s="18"/>
      <c r="C9" s="18"/>
      <c r="D9" s="13" t="s">
        <v>49</v>
      </c>
      <c r="E9" s="21"/>
      <c r="F9" s="21"/>
    </row>
    <row r="10" spans="1:11" ht="23.1" customHeight="1" thickBot="1" x14ac:dyDescent="0.35">
      <c r="A10" s="6" t="s">
        <v>46</v>
      </c>
      <c r="B10" s="18"/>
      <c r="C10" s="55"/>
      <c r="D10" s="13"/>
      <c r="E10" s="21"/>
      <c r="F10" s="21"/>
    </row>
    <row r="11" spans="1:11" ht="23.1" customHeight="1" thickBot="1" x14ac:dyDescent="0.35">
      <c r="A11" s="6" t="s">
        <v>47</v>
      </c>
      <c r="B11" s="18"/>
      <c r="C11" s="18"/>
      <c r="D11" s="13" t="s">
        <v>50</v>
      </c>
      <c r="E11" s="21"/>
      <c r="F11" s="21"/>
    </row>
    <row r="12" spans="1:11" ht="23.1" customHeight="1" thickBot="1" x14ac:dyDescent="0.35">
      <c r="A12" s="6"/>
      <c r="B12" s="18"/>
      <c r="C12" s="18"/>
      <c r="D12" s="13"/>
      <c r="E12" s="21"/>
      <c r="F12" s="21"/>
    </row>
    <row r="13" spans="1:11" ht="23.1" customHeight="1" thickBot="1" x14ac:dyDescent="0.35">
      <c r="A13" s="34" t="s">
        <v>7</v>
      </c>
      <c r="B13" s="35">
        <f>SUM(B14:B18)</f>
        <v>0</v>
      </c>
      <c r="C13" s="35">
        <f>SUM(C14:C18)</f>
        <v>0</v>
      </c>
      <c r="D13" s="32" t="s">
        <v>5</v>
      </c>
      <c r="E13" s="40">
        <f>SUM(E14:E31)</f>
        <v>0</v>
      </c>
      <c r="F13" s="40">
        <f>SUM(F14:F31)</f>
        <v>0</v>
      </c>
    </row>
    <row r="14" spans="1:11" ht="23.1" customHeight="1" thickBot="1" x14ac:dyDescent="0.35">
      <c r="A14" s="6" t="s">
        <v>51</v>
      </c>
      <c r="B14" s="18"/>
      <c r="C14" s="18"/>
      <c r="D14" s="15" t="s">
        <v>6</v>
      </c>
      <c r="E14" s="29"/>
      <c r="F14" s="29"/>
    </row>
    <row r="15" spans="1:11" ht="23.1" customHeight="1" thickBot="1" x14ac:dyDescent="0.35">
      <c r="A15" s="6" t="s">
        <v>67</v>
      </c>
      <c r="B15" s="18"/>
      <c r="C15" s="18"/>
      <c r="D15" s="15" t="s">
        <v>165</v>
      </c>
      <c r="E15" s="29"/>
      <c r="F15" s="29"/>
    </row>
    <row r="16" spans="1:11" ht="23.1" customHeight="1" thickBot="1" x14ac:dyDescent="0.35">
      <c r="A16" s="6" t="s">
        <v>8</v>
      </c>
      <c r="B16" s="18"/>
      <c r="C16" s="18"/>
      <c r="D16" s="23" t="s">
        <v>9</v>
      </c>
      <c r="E16" s="29"/>
      <c r="F16" s="29"/>
      <c r="H16" s="64"/>
      <c r="I16" s="63"/>
      <c r="J16" s="65"/>
      <c r="K16" s="65"/>
    </row>
    <row r="17" spans="1:11" ht="23.1" customHeight="1" thickBot="1" x14ac:dyDescent="0.35">
      <c r="A17" s="25" t="s">
        <v>10</v>
      </c>
      <c r="B17" s="18"/>
      <c r="C17" s="18"/>
      <c r="D17" s="23" t="s">
        <v>12</v>
      </c>
      <c r="E17" s="24"/>
      <c r="F17" s="24"/>
      <c r="H17" s="64"/>
      <c r="I17" s="63"/>
      <c r="J17" s="65"/>
      <c r="K17" s="65"/>
    </row>
    <row r="18" spans="1:11" ht="18.75" customHeight="1" thickBot="1" x14ac:dyDescent="0.35">
      <c r="A18" s="25" t="s">
        <v>52</v>
      </c>
      <c r="B18" s="26"/>
      <c r="C18" s="26"/>
      <c r="D18" s="48" t="s">
        <v>59</v>
      </c>
      <c r="E18" s="28"/>
      <c r="F18" s="28"/>
      <c r="H18" s="64"/>
      <c r="I18" s="63"/>
      <c r="J18" s="65"/>
      <c r="K18" s="65"/>
    </row>
    <row r="19" spans="1:11" ht="16.5" customHeight="1" thickBot="1" x14ac:dyDescent="0.35">
      <c r="A19" s="36" t="s">
        <v>11</v>
      </c>
      <c r="B19" s="37">
        <f>SUM(B20:B27)</f>
        <v>3000</v>
      </c>
      <c r="C19" s="37">
        <f>SUM(C20:C27)</f>
        <v>0</v>
      </c>
      <c r="D19" s="49" t="s">
        <v>60</v>
      </c>
      <c r="E19" s="29"/>
      <c r="F19" s="29"/>
      <c r="H19" s="64"/>
      <c r="I19" s="63"/>
      <c r="J19" s="65"/>
      <c r="K19" s="65"/>
    </row>
    <row r="20" spans="1:11" ht="27.75" customHeight="1" thickBot="1" x14ac:dyDescent="0.35">
      <c r="A20" s="6" t="s">
        <v>53</v>
      </c>
      <c r="B20" s="18"/>
      <c r="C20" s="18"/>
      <c r="D20" s="15"/>
      <c r="E20" s="29"/>
      <c r="F20" s="29"/>
    </row>
    <row r="21" spans="1:11" ht="27.75" customHeight="1" thickBot="1" x14ac:dyDescent="0.35">
      <c r="A21" s="6" t="s">
        <v>54</v>
      </c>
      <c r="B21" s="18"/>
      <c r="C21" s="18"/>
      <c r="D21" s="15" t="s">
        <v>19</v>
      </c>
      <c r="E21" s="29"/>
      <c r="F21" s="29"/>
    </row>
    <row r="22" spans="1:11" ht="27.75" customHeight="1" thickBot="1" x14ac:dyDescent="0.35">
      <c r="A22" s="6" t="s">
        <v>55</v>
      </c>
      <c r="B22" s="18">
        <v>3000</v>
      </c>
      <c r="C22" s="18"/>
      <c r="D22" s="15"/>
      <c r="E22" s="29"/>
      <c r="F22" s="29"/>
    </row>
    <row r="23" spans="1:11" ht="27.75" customHeight="1" thickBot="1" x14ac:dyDescent="0.35">
      <c r="A23" s="6" t="s">
        <v>56</v>
      </c>
      <c r="B23" s="18"/>
      <c r="C23" s="18"/>
      <c r="D23" s="15" t="s">
        <v>61</v>
      </c>
      <c r="E23" s="29"/>
      <c r="F23" s="29"/>
    </row>
    <row r="24" spans="1:11" ht="27.75" customHeight="1" thickBot="1" x14ac:dyDescent="0.35">
      <c r="A24" s="6" t="s">
        <v>57</v>
      </c>
      <c r="B24" s="18"/>
      <c r="C24" s="18"/>
      <c r="D24" s="15"/>
      <c r="E24" s="29"/>
      <c r="F24" s="29"/>
    </row>
    <row r="25" spans="1:11" ht="23.1" customHeight="1" thickBot="1" x14ac:dyDescent="0.35">
      <c r="A25" s="6" t="s">
        <v>13</v>
      </c>
      <c r="B25" s="18"/>
      <c r="C25" s="18"/>
      <c r="D25" s="15"/>
      <c r="E25" s="29"/>
      <c r="F25" s="29"/>
    </row>
    <row r="26" spans="1:11" ht="23.1" customHeight="1" thickBot="1" x14ac:dyDescent="0.35">
      <c r="A26" s="25" t="s">
        <v>52</v>
      </c>
      <c r="B26" s="18"/>
      <c r="C26" s="18"/>
      <c r="D26" s="15" t="s">
        <v>62</v>
      </c>
      <c r="E26" s="29"/>
      <c r="F26" s="29"/>
    </row>
    <row r="27" spans="1:11" ht="23.1" customHeight="1" thickBot="1" x14ac:dyDescent="0.35">
      <c r="A27" s="44"/>
      <c r="B27" s="18"/>
      <c r="C27" s="18"/>
      <c r="D27" s="15" t="s">
        <v>63</v>
      </c>
      <c r="E27" s="29"/>
      <c r="F27" s="29"/>
    </row>
    <row r="28" spans="1:11" ht="23.1" customHeight="1" thickBot="1" x14ac:dyDescent="0.35">
      <c r="A28" s="34" t="s">
        <v>14</v>
      </c>
      <c r="B28" s="35">
        <f>SUM(B29:B31)</f>
        <v>0</v>
      </c>
      <c r="C28" s="35">
        <f>SUM(C29:C31)</f>
        <v>0</v>
      </c>
      <c r="D28" s="15" t="s">
        <v>64</v>
      </c>
      <c r="E28" s="29"/>
      <c r="F28" s="29"/>
    </row>
    <row r="29" spans="1:11" ht="23.1" customHeight="1" thickBot="1" x14ac:dyDescent="0.35">
      <c r="A29" s="6" t="s">
        <v>16</v>
      </c>
      <c r="B29" s="18"/>
      <c r="C29" s="18"/>
      <c r="D29" s="15" t="s">
        <v>15</v>
      </c>
      <c r="E29" s="29"/>
      <c r="F29" s="29"/>
    </row>
    <row r="30" spans="1:11" ht="23.1" customHeight="1" thickBot="1" x14ac:dyDescent="0.35">
      <c r="A30" s="6" t="s">
        <v>17</v>
      </c>
      <c r="B30" s="18"/>
      <c r="C30" s="18"/>
      <c r="D30" s="15"/>
      <c r="E30" s="29"/>
      <c r="F30" s="29"/>
    </row>
    <row r="31" spans="1:11" ht="23.1" customHeight="1" thickBot="1" x14ac:dyDescent="0.35">
      <c r="A31" s="6"/>
      <c r="B31" s="18"/>
      <c r="C31" s="18"/>
      <c r="D31" s="15"/>
      <c r="E31" s="29"/>
      <c r="F31" s="29"/>
    </row>
    <row r="32" spans="1:11" ht="23.1" customHeight="1" thickBot="1" x14ac:dyDescent="0.35">
      <c r="A32" s="34" t="s">
        <v>18</v>
      </c>
      <c r="B32" s="35">
        <f>SUM(B33:B35)</f>
        <v>0</v>
      </c>
      <c r="C32" s="35">
        <f>SUM(C33:C35)</f>
        <v>0</v>
      </c>
      <c r="D32" s="32" t="s">
        <v>24</v>
      </c>
      <c r="E32" s="40">
        <f>+E33+E34+E35</f>
        <v>0</v>
      </c>
      <c r="F32" s="40">
        <f>+F33+F34+F35</f>
        <v>0</v>
      </c>
    </row>
    <row r="33" spans="1:6" ht="23.1" customHeight="1" thickBot="1" x14ac:dyDescent="0.35">
      <c r="A33" s="6" t="s">
        <v>20</v>
      </c>
      <c r="B33" s="18"/>
      <c r="C33" s="18"/>
      <c r="D33" s="15" t="s">
        <v>65</v>
      </c>
      <c r="E33" s="29"/>
      <c r="F33" s="29"/>
    </row>
    <row r="34" spans="1:6" ht="23.1" customHeight="1" thickBot="1" x14ac:dyDescent="0.35">
      <c r="A34" s="6" t="s">
        <v>21</v>
      </c>
      <c r="B34" s="18"/>
      <c r="C34" s="18"/>
      <c r="D34" s="15" t="s">
        <v>87</v>
      </c>
      <c r="E34" s="29"/>
      <c r="F34" s="29"/>
    </row>
    <row r="35" spans="1:6" ht="23.1" customHeight="1" thickBot="1" x14ac:dyDescent="0.35">
      <c r="A35" s="6" t="s">
        <v>22</v>
      </c>
      <c r="B35" s="18"/>
      <c r="C35" s="18"/>
      <c r="D35" s="15"/>
      <c r="E35" s="29"/>
      <c r="F35" s="29"/>
    </row>
    <row r="36" spans="1:6" ht="23.1" customHeight="1" thickBot="1" x14ac:dyDescent="0.35">
      <c r="A36" s="34" t="s">
        <v>23</v>
      </c>
      <c r="B36" s="40">
        <f>B37</f>
        <v>0</v>
      </c>
      <c r="C36" s="40">
        <f>C37</f>
        <v>0</v>
      </c>
      <c r="D36" s="39" t="s">
        <v>27</v>
      </c>
      <c r="E36" s="40">
        <f>E37</f>
        <v>0</v>
      </c>
      <c r="F36" s="40">
        <f>F37</f>
        <v>0</v>
      </c>
    </row>
    <row r="37" spans="1:6" ht="23.1" customHeight="1" thickBot="1" x14ac:dyDescent="0.35">
      <c r="A37" s="41" t="s">
        <v>77</v>
      </c>
      <c r="B37" s="42"/>
      <c r="C37" s="42"/>
      <c r="D37" s="41"/>
      <c r="E37" s="43"/>
      <c r="F37" s="43"/>
    </row>
    <row r="38" spans="1:6" ht="23.1" customHeight="1" thickBot="1" x14ac:dyDescent="0.35">
      <c r="A38" s="46" t="s">
        <v>25</v>
      </c>
      <c r="B38" s="37"/>
      <c r="C38" s="37"/>
      <c r="D38" s="45" t="s">
        <v>69</v>
      </c>
      <c r="E38" s="37"/>
      <c r="F38" s="37"/>
    </row>
    <row r="39" spans="1:6" ht="23.1" customHeight="1" thickBot="1" x14ac:dyDescent="0.35">
      <c r="A39" s="34" t="s">
        <v>26</v>
      </c>
      <c r="B39" s="40"/>
      <c r="C39" s="40"/>
      <c r="D39" s="47" t="s">
        <v>29</v>
      </c>
      <c r="E39" s="40"/>
      <c r="F39" s="40"/>
    </row>
    <row r="40" spans="1:6" ht="18" customHeight="1" thickBot="1" x14ac:dyDescent="0.35">
      <c r="A40" s="38" t="s">
        <v>28</v>
      </c>
      <c r="B40" s="35"/>
      <c r="C40" s="35"/>
      <c r="D40" s="39" t="s">
        <v>58</v>
      </c>
      <c r="E40" s="40"/>
      <c r="F40" s="40"/>
    </row>
    <row r="41" spans="1:6" ht="23.1" customHeight="1" thickBot="1" x14ac:dyDescent="0.35">
      <c r="A41" s="8" t="s">
        <v>30</v>
      </c>
      <c r="B41" s="20">
        <f>B5</f>
        <v>3000</v>
      </c>
      <c r="C41" s="20">
        <f>C5</f>
        <v>0</v>
      </c>
      <c r="D41" s="16" t="s">
        <v>31</v>
      </c>
      <c r="E41" s="20">
        <f>E5</f>
        <v>0</v>
      </c>
      <c r="F41" s="20">
        <f>F5</f>
        <v>0</v>
      </c>
    </row>
    <row r="42" spans="1:6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4" t="s">
        <v>33</v>
      </c>
      <c r="E42" s="28">
        <f>SUM(E43:E46)</f>
        <v>0</v>
      </c>
      <c r="F42" s="28">
        <f>SUM(F43:F46)</f>
        <v>0</v>
      </c>
    </row>
    <row r="43" spans="1:6" ht="18" customHeight="1" thickBot="1" x14ac:dyDescent="0.35">
      <c r="A43" s="6" t="s">
        <v>34</v>
      </c>
      <c r="B43" s="18"/>
      <c r="C43" s="18"/>
      <c r="D43" s="15" t="s">
        <v>35</v>
      </c>
      <c r="E43" s="21">
        <f>B43</f>
        <v>0</v>
      </c>
      <c r="F43" s="21">
        <f>C43</f>
        <v>0</v>
      </c>
    </row>
    <row r="44" spans="1:6" ht="23.1" customHeight="1" thickBot="1" x14ac:dyDescent="0.35">
      <c r="A44" s="6" t="s">
        <v>36</v>
      </c>
      <c r="B44" s="18"/>
      <c r="C44" s="18"/>
      <c r="D44" s="15" t="s">
        <v>37</v>
      </c>
      <c r="E44" s="21">
        <f t="shared" ref="E44:F46" si="0">B44</f>
        <v>0</v>
      </c>
      <c r="F44" s="21">
        <f t="shared" si="0"/>
        <v>0</v>
      </c>
    </row>
    <row r="45" spans="1:6" ht="23.1" customHeight="1" thickBot="1" x14ac:dyDescent="0.35">
      <c r="A45" s="6" t="s">
        <v>38</v>
      </c>
      <c r="B45" s="18"/>
      <c r="C45" s="18"/>
      <c r="D45" s="15" t="s">
        <v>39</v>
      </c>
      <c r="E45" s="21">
        <f t="shared" si="0"/>
        <v>0</v>
      </c>
      <c r="F45" s="21">
        <f t="shared" si="0"/>
        <v>0</v>
      </c>
    </row>
    <row r="46" spans="1:6" ht="23.1" customHeight="1" thickBot="1" x14ac:dyDescent="0.35">
      <c r="A46" s="6" t="s">
        <v>40</v>
      </c>
      <c r="B46" s="18"/>
      <c r="C46" s="18"/>
      <c r="D46" s="15" t="s">
        <v>40</v>
      </c>
      <c r="E46" s="21">
        <f t="shared" si="0"/>
        <v>0</v>
      </c>
      <c r="F46" s="21">
        <f t="shared" si="0"/>
        <v>0</v>
      </c>
    </row>
    <row r="47" spans="1:6" ht="23.1" customHeight="1" thickBot="1" x14ac:dyDescent="0.35">
      <c r="A47" s="9" t="s">
        <v>41</v>
      </c>
      <c r="B47" s="20">
        <f>B41+B42</f>
        <v>3000</v>
      </c>
      <c r="C47" s="20">
        <f>C41+C42</f>
        <v>0</v>
      </c>
      <c r="D47" s="17" t="s">
        <v>41</v>
      </c>
      <c r="E47" s="20">
        <f>E41+E42</f>
        <v>0</v>
      </c>
      <c r="F47" s="20">
        <f>F41+F42</f>
        <v>0</v>
      </c>
    </row>
    <row r="48" spans="1:6" ht="23.1" customHeight="1" x14ac:dyDescent="0.3"/>
    <row r="49" spans="4:6" ht="15.75" customHeight="1" x14ac:dyDescent="0.3">
      <c r="D49" s="10" t="s">
        <v>42</v>
      </c>
      <c r="E49" s="31">
        <f>B41-E41</f>
        <v>3000</v>
      </c>
      <c r="F49" s="31">
        <f>C41-F41</f>
        <v>0</v>
      </c>
    </row>
  </sheetData>
  <pageMargins left="0" right="0" top="0" bottom="0" header="0.31496062992125984" footer="0.31496062992125984"/>
  <pageSetup paperSize="9" scale="7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K49"/>
  <sheetViews>
    <sheetView topLeftCell="A13" zoomScale="96" zoomScaleNormal="96" workbookViewId="0">
      <selection activeCell="G49" sqref="G49"/>
    </sheetView>
  </sheetViews>
  <sheetFormatPr baseColWidth="10" defaultRowHeight="14.4" x14ac:dyDescent="0.3"/>
  <cols>
    <col min="1" max="1" width="43.5546875" customWidth="1"/>
    <col min="4" max="4" width="34.88671875" style="10" customWidth="1"/>
  </cols>
  <sheetData>
    <row r="1" spans="1:11" ht="14.25" customHeight="1" x14ac:dyDescent="0.3">
      <c r="A1" s="27"/>
    </row>
    <row r="2" spans="1:11" ht="16.2" x14ac:dyDescent="0.3">
      <c r="A2" s="1" t="s">
        <v>104</v>
      </c>
    </row>
    <row r="3" spans="1:11" ht="7.5" customHeight="1" thickBot="1" x14ac:dyDescent="0.35">
      <c r="A3" s="2"/>
    </row>
    <row r="4" spans="1:11" ht="14.25" customHeight="1" thickBot="1" x14ac:dyDescent="0.35">
      <c r="A4" s="3" t="s">
        <v>0</v>
      </c>
      <c r="B4" s="4" t="s">
        <v>74</v>
      </c>
      <c r="C4" s="4" t="s">
        <v>75</v>
      </c>
      <c r="D4" s="11" t="s">
        <v>1</v>
      </c>
      <c r="E4" s="4" t="s">
        <v>74</v>
      </c>
      <c r="F4" s="4" t="s">
        <v>75</v>
      </c>
    </row>
    <row r="5" spans="1:11" ht="23.1" customHeight="1" thickBot="1" x14ac:dyDescent="0.35">
      <c r="A5" s="5" t="s">
        <v>2</v>
      </c>
      <c r="B5" s="18">
        <f>B6+B13+B19+B28+B32+B36+B38+B39+B40</f>
        <v>51577</v>
      </c>
      <c r="C5" s="18">
        <f>C6+C13+C19+C28+C32+C36+C38+C39+C40</f>
        <v>0</v>
      </c>
      <c r="D5" s="12" t="s">
        <v>3</v>
      </c>
      <c r="E5" s="21">
        <f>E6+E13+E32+E36+E38+E39+E40</f>
        <v>0</v>
      </c>
      <c r="F5" s="21">
        <f>F6+F13+F32+F36+F38+F39+F40</f>
        <v>0</v>
      </c>
    </row>
    <row r="6" spans="1:11" ht="23.1" customHeight="1" thickBot="1" x14ac:dyDescent="0.35">
      <c r="A6" s="46" t="s">
        <v>4</v>
      </c>
      <c r="B6" s="37">
        <f>SUM(B7:B12)</f>
        <v>0</v>
      </c>
      <c r="C6" s="37">
        <f>SUM(C7:C12)</f>
        <v>0</v>
      </c>
      <c r="D6" s="47" t="s">
        <v>66</v>
      </c>
      <c r="E6" s="37">
        <f>SUM(E7:E12)</f>
        <v>0</v>
      </c>
      <c r="F6" s="37">
        <f>SUM(F7:F12)</f>
        <v>0</v>
      </c>
    </row>
    <row r="7" spans="1:11" ht="23.1" customHeight="1" thickBot="1" x14ac:dyDescent="0.35">
      <c r="A7" s="6" t="s">
        <v>43</v>
      </c>
      <c r="B7" s="18"/>
      <c r="C7" s="18"/>
      <c r="D7" s="13" t="s">
        <v>48</v>
      </c>
      <c r="E7" s="21"/>
      <c r="F7" s="21"/>
    </row>
    <row r="8" spans="1:11" ht="23.1" customHeight="1" thickBot="1" x14ac:dyDescent="0.35">
      <c r="A8" s="6" t="s">
        <v>44</v>
      </c>
      <c r="B8" s="18"/>
      <c r="C8" s="18"/>
      <c r="D8" s="13"/>
      <c r="E8" s="21"/>
      <c r="F8" s="21"/>
    </row>
    <row r="9" spans="1:11" ht="23.1" customHeight="1" thickBot="1" x14ac:dyDescent="0.35">
      <c r="A9" s="6" t="s">
        <v>45</v>
      </c>
      <c r="B9" s="18"/>
      <c r="C9" s="18"/>
      <c r="D9" s="13" t="s">
        <v>49</v>
      </c>
      <c r="E9" s="21"/>
      <c r="F9" s="21"/>
    </row>
    <row r="10" spans="1:11" ht="23.1" customHeight="1" thickBot="1" x14ac:dyDescent="0.35">
      <c r="A10" s="6" t="s">
        <v>46</v>
      </c>
      <c r="B10" s="18"/>
      <c r="C10" s="55"/>
      <c r="D10" s="13"/>
      <c r="E10" s="21"/>
      <c r="F10" s="21"/>
    </row>
    <row r="11" spans="1:11" ht="23.1" customHeight="1" thickBot="1" x14ac:dyDescent="0.35">
      <c r="A11" s="6" t="s">
        <v>47</v>
      </c>
      <c r="B11" s="18"/>
      <c r="C11" s="18"/>
      <c r="D11" s="13" t="s">
        <v>50</v>
      </c>
      <c r="E11" s="21"/>
      <c r="F11" s="21"/>
    </row>
    <row r="12" spans="1:11" ht="23.1" customHeight="1" thickBot="1" x14ac:dyDescent="0.35">
      <c r="A12" s="6"/>
      <c r="B12" s="18"/>
      <c r="C12" s="18"/>
      <c r="D12" s="13"/>
      <c r="E12" s="21"/>
      <c r="F12" s="21"/>
    </row>
    <row r="13" spans="1:11" ht="23.1" customHeight="1" thickBot="1" x14ac:dyDescent="0.35">
      <c r="A13" s="34" t="s">
        <v>7</v>
      </c>
      <c r="B13" s="35">
        <f>SUM(B14:B18)</f>
        <v>0</v>
      </c>
      <c r="C13" s="35">
        <f>SUM(C14:C18)</f>
        <v>0</v>
      </c>
      <c r="D13" s="32" t="s">
        <v>5</v>
      </c>
      <c r="E13" s="40">
        <f>SUM(E14:E31)</f>
        <v>0</v>
      </c>
      <c r="F13" s="40">
        <f>SUM(F14:F31)</f>
        <v>0</v>
      </c>
    </row>
    <row r="14" spans="1:11" ht="23.1" customHeight="1" thickBot="1" x14ac:dyDescent="0.35">
      <c r="A14" s="6" t="s">
        <v>51</v>
      </c>
      <c r="B14" s="18"/>
      <c r="C14" s="18"/>
      <c r="D14" s="15" t="s">
        <v>6</v>
      </c>
      <c r="E14" s="29"/>
      <c r="F14" s="29"/>
    </row>
    <row r="15" spans="1:11" ht="23.1" customHeight="1" thickBot="1" x14ac:dyDescent="0.35">
      <c r="A15" s="6" t="s">
        <v>67</v>
      </c>
      <c r="B15" s="18"/>
      <c r="C15" s="18"/>
      <c r="D15" s="15" t="s">
        <v>165</v>
      </c>
      <c r="E15" s="29"/>
      <c r="F15" s="29"/>
    </row>
    <row r="16" spans="1:11" ht="23.1" customHeight="1" thickBot="1" x14ac:dyDescent="0.35">
      <c r="A16" s="6" t="s">
        <v>8</v>
      </c>
      <c r="B16" s="18"/>
      <c r="C16" s="18"/>
      <c r="D16" s="23" t="s">
        <v>9</v>
      </c>
      <c r="E16" s="29"/>
      <c r="F16" s="29"/>
      <c r="H16" s="64"/>
      <c r="I16" s="63"/>
      <c r="J16" s="65"/>
      <c r="K16" s="65"/>
    </row>
    <row r="17" spans="1:11" ht="23.1" customHeight="1" thickBot="1" x14ac:dyDescent="0.35">
      <c r="A17" s="25" t="s">
        <v>10</v>
      </c>
      <c r="B17" s="18"/>
      <c r="C17" s="18"/>
      <c r="D17" s="23" t="s">
        <v>12</v>
      </c>
      <c r="E17" s="24"/>
      <c r="F17" s="24"/>
      <c r="H17" s="64"/>
      <c r="I17" s="63"/>
      <c r="J17" s="65"/>
      <c r="K17" s="65"/>
    </row>
    <row r="18" spans="1:11" ht="18.75" customHeight="1" thickBot="1" x14ac:dyDescent="0.35">
      <c r="A18" s="25" t="s">
        <v>52</v>
      </c>
      <c r="B18" s="26"/>
      <c r="C18" s="26"/>
      <c r="D18" s="48" t="s">
        <v>59</v>
      </c>
      <c r="E18" s="28"/>
      <c r="F18" s="28"/>
      <c r="H18" s="64"/>
      <c r="I18" s="63"/>
      <c r="J18" s="65"/>
      <c r="K18" s="65"/>
    </row>
    <row r="19" spans="1:11" ht="16.5" customHeight="1" thickBot="1" x14ac:dyDescent="0.35">
      <c r="A19" s="36" t="s">
        <v>11</v>
      </c>
      <c r="B19" s="37">
        <f>SUM(B20:B27)</f>
        <v>51577</v>
      </c>
      <c r="C19" s="37">
        <f>SUM(C20:C27)</f>
        <v>0</v>
      </c>
      <c r="D19" s="49" t="s">
        <v>60</v>
      </c>
      <c r="E19" s="29"/>
      <c r="F19" s="29"/>
      <c r="H19" s="64"/>
      <c r="I19" s="63"/>
      <c r="J19" s="65"/>
      <c r="K19" s="65"/>
    </row>
    <row r="20" spans="1:11" ht="27.75" customHeight="1" thickBot="1" x14ac:dyDescent="0.35">
      <c r="A20" s="6" t="s">
        <v>53</v>
      </c>
      <c r="B20" s="18">
        <v>47877</v>
      </c>
      <c r="C20" s="18"/>
      <c r="D20" s="15"/>
      <c r="E20" s="29"/>
      <c r="F20" s="29"/>
    </row>
    <row r="21" spans="1:11" ht="27.75" customHeight="1" thickBot="1" x14ac:dyDescent="0.35">
      <c r="A21" s="6" t="s">
        <v>54</v>
      </c>
      <c r="B21" s="18"/>
      <c r="C21" s="18"/>
      <c r="D21" s="15" t="s">
        <v>19</v>
      </c>
      <c r="E21" s="29"/>
      <c r="F21" s="29"/>
    </row>
    <row r="22" spans="1:11" ht="27.75" customHeight="1" thickBot="1" x14ac:dyDescent="0.35">
      <c r="A22" s="6" t="s">
        <v>55</v>
      </c>
      <c r="B22" s="18">
        <v>3700</v>
      </c>
      <c r="C22" s="18"/>
      <c r="D22" s="15"/>
      <c r="E22" s="29"/>
      <c r="F22" s="29"/>
    </row>
    <row r="23" spans="1:11" ht="27.75" customHeight="1" thickBot="1" x14ac:dyDescent="0.35">
      <c r="A23" s="6" t="s">
        <v>56</v>
      </c>
      <c r="B23" s="18"/>
      <c r="C23" s="18"/>
      <c r="D23" s="15" t="s">
        <v>61</v>
      </c>
      <c r="E23" s="29"/>
      <c r="F23" s="29"/>
    </row>
    <row r="24" spans="1:11" ht="27.75" customHeight="1" thickBot="1" x14ac:dyDescent="0.35">
      <c r="A24" s="6" t="s">
        <v>57</v>
      </c>
      <c r="B24" s="18"/>
      <c r="C24" s="18"/>
      <c r="D24" s="15"/>
      <c r="E24" s="29"/>
      <c r="F24" s="29"/>
    </row>
    <row r="25" spans="1:11" ht="23.1" customHeight="1" thickBot="1" x14ac:dyDescent="0.35">
      <c r="A25" s="6" t="s">
        <v>13</v>
      </c>
      <c r="B25" s="18"/>
      <c r="C25" s="18"/>
      <c r="D25" s="15"/>
      <c r="E25" s="29"/>
      <c r="F25" s="29"/>
    </row>
    <row r="26" spans="1:11" ht="23.1" customHeight="1" thickBot="1" x14ac:dyDescent="0.35">
      <c r="A26" s="25" t="s">
        <v>52</v>
      </c>
      <c r="B26" s="18"/>
      <c r="C26" s="18"/>
      <c r="D26" s="15" t="s">
        <v>62</v>
      </c>
      <c r="E26" s="29"/>
      <c r="F26" s="29"/>
    </row>
    <row r="27" spans="1:11" ht="23.1" customHeight="1" thickBot="1" x14ac:dyDescent="0.35">
      <c r="A27" s="44"/>
      <c r="B27" s="18"/>
      <c r="C27" s="18"/>
      <c r="D27" s="15" t="s">
        <v>63</v>
      </c>
      <c r="E27" s="29"/>
      <c r="F27" s="29"/>
    </row>
    <row r="28" spans="1:11" ht="23.1" customHeight="1" thickBot="1" x14ac:dyDescent="0.35">
      <c r="A28" s="34" t="s">
        <v>14</v>
      </c>
      <c r="B28" s="35">
        <f>SUM(B29:B31)</f>
        <v>0</v>
      </c>
      <c r="C28" s="35">
        <f>SUM(C29:C31)</f>
        <v>0</v>
      </c>
      <c r="D28" s="15" t="s">
        <v>64</v>
      </c>
      <c r="E28" s="29"/>
      <c r="F28" s="29"/>
    </row>
    <row r="29" spans="1:11" ht="23.1" customHeight="1" thickBot="1" x14ac:dyDescent="0.35">
      <c r="A29" s="6" t="s">
        <v>16</v>
      </c>
      <c r="B29" s="18"/>
      <c r="C29" s="18"/>
      <c r="D29" s="15" t="s">
        <v>15</v>
      </c>
      <c r="E29" s="29"/>
      <c r="F29" s="29"/>
    </row>
    <row r="30" spans="1:11" ht="23.1" customHeight="1" thickBot="1" x14ac:dyDescent="0.35">
      <c r="A30" s="6" t="s">
        <v>17</v>
      </c>
      <c r="B30" s="18"/>
      <c r="C30" s="18"/>
      <c r="D30" s="15"/>
      <c r="E30" s="29"/>
      <c r="F30" s="29"/>
    </row>
    <row r="31" spans="1:11" ht="23.1" customHeight="1" thickBot="1" x14ac:dyDescent="0.35">
      <c r="A31" s="6"/>
      <c r="B31" s="18"/>
      <c r="C31" s="18"/>
      <c r="D31" s="15"/>
      <c r="E31" s="29"/>
      <c r="F31" s="29"/>
    </row>
    <row r="32" spans="1:11" ht="23.1" customHeight="1" thickBot="1" x14ac:dyDescent="0.35">
      <c r="A32" s="34" t="s">
        <v>18</v>
      </c>
      <c r="B32" s="35">
        <f>SUM(B33:B35)</f>
        <v>0</v>
      </c>
      <c r="C32" s="35">
        <f>SUM(C33:C35)</f>
        <v>0</v>
      </c>
      <c r="D32" s="32" t="s">
        <v>24</v>
      </c>
      <c r="E32" s="40">
        <f>+E33+E34+E35</f>
        <v>0</v>
      </c>
      <c r="F32" s="40">
        <f>+F33+F34+F35</f>
        <v>0</v>
      </c>
    </row>
    <row r="33" spans="1:6" ht="23.1" customHeight="1" thickBot="1" x14ac:dyDescent="0.35">
      <c r="A33" s="6" t="s">
        <v>20</v>
      </c>
      <c r="B33" s="18"/>
      <c r="C33" s="18"/>
      <c r="D33" s="15" t="s">
        <v>65</v>
      </c>
      <c r="E33" s="29"/>
      <c r="F33" s="29"/>
    </row>
    <row r="34" spans="1:6" ht="23.1" customHeight="1" thickBot="1" x14ac:dyDescent="0.35">
      <c r="A34" s="6" t="s">
        <v>21</v>
      </c>
      <c r="B34" s="18"/>
      <c r="C34" s="18"/>
      <c r="D34" s="15" t="s">
        <v>87</v>
      </c>
      <c r="E34" s="29"/>
      <c r="F34" s="29"/>
    </row>
    <row r="35" spans="1:6" ht="23.1" customHeight="1" thickBot="1" x14ac:dyDescent="0.35">
      <c r="A35" s="6" t="s">
        <v>22</v>
      </c>
      <c r="B35" s="18"/>
      <c r="C35" s="18"/>
      <c r="D35" s="15"/>
      <c r="E35" s="29"/>
      <c r="F35" s="29"/>
    </row>
    <row r="36" spans="1:6" ht="23.1" customHeight="1" thickBot="1" x14ac:dyDescent="0.35">
      <c r="A36" s="34" t="s">
        <v>23</v>
      </c>
      <c r="B36" s="40">
        <f>B37</f>
        <v>0</v>
      </c>
      <c r="C36" s="40">
        <f>C37</f>
        <v>0</v>
      </c>
      <c r="D36" s="39" t="s">
        <v>27</v>
      </c>
      <c r="E36" s="40">
        <f>E37</f>
        <v>0</v>
      </c>
      <c r="F36" s="40">
        <f>F37</f>
        <v>0</v>
      </c>
    </row>
    <row r="37" spans="1:6" ht="23.1" customHeight="1" thickBot="1" x14ac:dyDescent="0.35">
      <c r="A37" s="41" t="s">
        <v>77</v>
      </c>
      <c r="B37" s="42"/>
      <c r="C37" s="42"/>
      <c r="D37" s="41"/>
      <c r="E37" s="43"/>
      <c r="F37" s="43"/>
    </row>
    <row r="38" spans="1:6" ht="23.1" customHeight="1" thickBot="1" x14ac:dyDescent="0.35">
      <c r="A38" s="46" t="s">
        <v>25</v>
      </c>
      <c r="B38" s="37"/>
      <c r="C38" s="37"/>
      <c r="D38" s="45" t="s">
        <v>69</v>
      </c>
      <c r="E38" s="37"/>
      <c r="F38" s="37"/>
    </row>
    <row r="39" spans="1:6" ht="23.1" customHeight="1" thickBot="1" x14ac:dyDescent="0.35">
      <c r="A39" s="34" t="s">
        <v>26</v>
      </c>
      <c r="B39" s="40"/>
      <c r="C39" s="40"/>
      <c r="D39" s="47" t="s">
        <v>29</v>
      </c>
      <c r="E39" s="40"/>
      <c r="F39" s="40"/>
    </row>
    <row r="40" spans="1:6" ht="18" customHeight="1" thickBot="1" x14ac:dyDescent="0.35">
      <c r="A40" s="38" t="s">
        <v>28</v>
      </c>
      <c r="B40" s="35"/>
      <c r="C40" s="35"/>
      <c r="D40" s="39" t="s">
        <v>58</v>
      </c>
      <c r="E40" s="40"/>
      <c r="F40" s="40"/>
    </row>
    <row r="41" spans="1:6" ht="23.1" customHeight="1" thickBot="1" x14ac:dyDescent="0.35">
      <c r="A41" s="8" t="s">
        <v>30</v>
      </c>
      <c r="B41" s="20">
        <f>B5</f>
        <v>51577</v>
      </c>
      <c r="C41" s="20">
        <f>C5</f>
        <v>0</v>
      </c>
      <c r="D41" s="16" t="s">
        <v>31</v>
      </c>
      <c r="E41" s="20">
        <f>E5</f>
        <v>0</v>
      </c>
      <c r="F41" s="20">
        <f>F5</f>
        <v>0</v>
      </c>
    </row>
    <row r="42" spans="1:6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4" t="s">
        <v>33</v>
      </c>
      <c r="E42" s="28">
        <f>SUM(E43:E46)</f>
        <v>0</v>
      </c>
      <c r="F42" s="28">
        <f>SUM(F43:F46)</f>
        <v>0</v>
      </c>
    </row>
    <row r="43" spans="1:6" ht="18" customHeight="1" thickBot="1" x14ac:dyDescent="0.35">
      <c r="A43" s="6" t="s">
        <v>34</v>
      </c>
      <c r="B43" s="18"/>
      <c r="C43" s="18"/>
      <c r="D43" s="15" t="s">
        <v>35</v>
      </c>
      <c r="E43" s="21">
        <f>B43</f>
        <v>0</v>
      </c>
      <c r="F43" s="21">
        <f>C43</f>
        <v>0</v>
      </c>
    </row>
    <row r="44" spans="1:6" ht="23.1" customHeight="1" thickBot="1" x14ac:dyDescent="0.35">
      <c r="A44" s="6" t="s">
        <v>36</v>
      </c>
      <c r="B44" s="18"/>
      <c r="C44" s="18"/>
      <c r="D44" s="15" t="s">
        <v>37</v>
      </c>
      <c r="E44" s="21">
        <f t="shared" ref="E44:F46" si="0">B44</f>
        <v>0</v>
      </c>
      <c r="F44" s="21">
        <f t="shared" si="0"/>
        <v>0</v>
      </c>
    </row>
    <row r="45" spans="1:6" ht="23.1" customHeight="1" thickBot="1" x14ac:dyDescent="0.35">
      <c r="A45" s="6" t="s">
        <v>38</v>
      </c>
      <c r="B45" s="18"/>
      <c r="C45" s="18"/>
      <c r="D45" s="15" t="s">
        <v>39</v>
      </c>
      <c r="E45" s="21">
        <f t="shared" si="0"/>
        <v>0</v>
      </c>
      <c r="F45" s="21">
        <f t="shared" si="0"/>
        <v>0</v>
      </c>
    </row>
    <row r="46" spans="1:6" ht="23.1" customHeight="1" thickBot="1" x14ac:dyDescent="0.35">
      <c r="A46" s="6" t="s">
        <v>40</v>
      </c>
      <c r="B46" s="18"/>
      <c r="C46" s="18"/>
      <c r="D46" s="15" t="s">
        <v>40</v>
      </c>
      <c r="E46" s="21">
        <f t="shared" si="0"/>
        <v>0</v>
      </c>
      <c r="F46" s="21">
        <f t="shared" si="0"/>
        <v>0</v>
      </c>
    </row>
    <row r="47" spans="1:6" ht="23.1" customHeight="1" thickBot="1" x14ac:dyDescent="0.35">
      <c r="A47" s="9" t="s">
        <v>41</v>
      </c>
      <c r="B47" s="20">
        <f>B41+B42</f>
        <v>51577</v>
      </c>
      <c r="C47" s="20">
        <f>C41+C42</f>
        <v>0</v>
      </c>
      <c r="D47" s="17" t="s">
        <v>41</v>
      </c>
      <c r="E47" s="20">
        <f>E41+E42</f>
        <v>0</v>
      </c>
      <c r="F47" s="20">
        <f>F41+F42</f>
        <v>0</v>
      </c>
    </row>
    <row r="48" spans="1:6" ht="23.1" customHeight="1" x14ac:dyDescent="0.3"/>
    <row r="49" spans="4:6" ht="15.75" customHeight="1" x14ac:dyDescent="0.3">
      <c r="D49" s="10" t="s">
        <v>42</v>
      </c>
      <c r="E49" s="31">
        <f>B41-E41</f>
        <v>51577</v>
      </c>
      <c r="F49" s="31">
        <f>C41-F41</f>
        <v>0</v>
      </c>
    </row>
  </sheetData>
  <pageMargins left="0" right="0" top="0" bottom="0" header="0.31496062992125984" footer="0.31496062992125984"/>
  <pageSetup paperSize="9" scale="7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K49"/>
  <sheetViews>
    <sheetView topLeftCell="A13" zoomScale="96" zoomScaleNormal="96" workbookViewId="0">
      <selection activeCell="B21" sqref="B21"/>
    </sheetView>
  </sheetViews>
  <sheetFormatPr baseColWidth="10" defaultRowHeight="14.4" x14ac:dyDescent="0.3"/>
  <cols>
    <col min="1" max="1" width="43.5546875" customWidth="1"/>
    <col min="4" max="4" width="34.88671875" style="10" customWidth="1"/>
  </cols>
  <sheetData>
    <row r="1" spans="1:11" ht="14.25" customHeight="1" x14ac:dyDescent="0.3">
      <c r="A1" s="27"/>
    </row>
    <row r="2" spans="1:11" ht="16.2" x14ac:dyDescent="0.3">
      <c r="A2" s="1" t="s">
        <v>105</v>
      </c>
    </row>
    <row r="3" spans="1:11" ht="7.5" customHeight="1" thickBot="1" x14ac:dyDescent="0.35">
      <c r="A3" s="2"/>
    </row>
    <row r="4" spans="1:11" ht="14.25" customHeight="1" thickBot="1" x14ac:dyDescent="0.35">
      <c r="A4" s="3" t="s">
        <v>0</v>
      </c>
      <c r="B4" s="4" t="s">
        <v>74</v>
      </c>
      <c r="C4" s="4" t="s">
        <v>75</v>
      </c>
      <c r="D4" s="11" t="s">
        <v>1</v>
      </c>
      <c r="E4" s="4" t="s">
        <v>74</v>
      </c>
      <c r="F4" s="4" t="s">
        <v>75</v>
      </c>
    </row>
    <row r="5" spans="1:11" ht="23.1" customHeight="1" thickBot="1" x14ac:dyDescent="0.35">
      <c r="A5" s="5" t="s">
        <v>2</v>
      </c>
      <c r="B5" s="18">
        <f>B6+B13+B19+B28+B32+B36+B38+B39+B40</f>
        <v>42771</v>
      </c>
      <c r="C5" s="18">
        <f>C6+C13+C19+C28+C32+C36+C38+C39+C40</f>
        <v>0</v>
      </c>
      <c r="D5" s="12" t="s">
        <v>3</v>
      </c>
      <c r="E5" s="21">
        <f>E6+E13+E32+E36+E38+E39+E40</f>
        <v>0</v>
      </c>
      <c r="F5" s="21">
        <f>F6+F13+F32+F36+F38+F39+F40</f>
        <v>0</v>
      </c>
    </row>
    <row r="6" spans="1:11" ht="23.1" customHeight="1" thickBot="1" x14ac:dyDescent="0.35">
      <c r="A6" s="46" t="s">
        <v>4</v>
      </c>
      <c r="B6" s="37">
        <f>SUM(B7:B12)</f>
        <v>0</v>
      </c>
      <c r="C6" s="37">
        <f>SUM(C7:C12)</f>
        <v>0</v>
      </c>
      <c r="D6" s="47" t="s">
        <v>66</v>
      </c>
      <c r="E6" s="37">
        <f>SUM(E7:E12)</f>
        <v>0</v>
      </c>
      <c r="F6" s="37">
        <f>SUM(F7:F12)</f>
        <v>0</v>
      </c>
      <c r="H6" s="64"/>
      <c r="I6" s="63"/>
      <c r="J6" s="65"/>
      <c r="K6" s="65"/>
    </row>
    <row r="7" spans="1:11" ht="23.1" customHeight="1" thickBot="1" x14ac:dyDescent="0.35">
      <c r="A7" s="6" t="s">
        <v>43</v>
      </c>
      <c r="B7" s="18"/>
      <c r="C7" s="18"/>
      <c r="D7" s="13" t="s">
        <v>48</v>
      </c>
      <c r="E7" s="21"/>
      <c r="F7" s="21"/>
      <c r="H7" s="64"/>
      <c r="I7" s="63"/>
      <c r="J7" s="65"/>
      <c r="K7" s="65"/>
    </row>
    <row r="8" spans="1:11" ht="23.1" customHeight="1" thickBot="1" x14ac:dyDescent="0.35">
      <c r="A8" s="6" t="s">
        <v>44</v>
      </c>
      <c r="B8" s="18"/>
      <c r="C8" s="18"/>
      <c r="D8" s="13"/>
      <c r="E8" s="21"/>
      <c r="F8" s="21"/>
      <c r="H8" s="64"/>
      <c r="I8" s="63"/>
      <c r="J8" s="65"/>
      <c r="K8" s="65"/>
    </row>
    <row r="9" spans="1:11" ht="23.1" customHeight="1" thickBot="1" x14ac:dyDescent="0.35">
      <c r="A9" s="6" t="s">
        <v>45</v>
      </c>
      <c r="B9" s="18"/>
      <c r="C9" s="18"/>
      <c r="D9" s="13" t="s">
        <v>49</v>
      </c>
      <c r="E9" s="21"/>
      <c r="F9" s="21"/>
      <c r="H9" s="64"/>
      <c r="I9" s="63"/>
      <c r="J9" s="65"/>
      <c r="K9" s="65"/>
    </row>
    <row r="10" spans="1:11" ht="23.1" customHeight="1" thickBot="1" x14ac:dyDescent="0.35">
      <c r="A10" s="6" t="s">
        <v>46</v>
      </c>
      <c r="B10" s="18"/>
      <c r="C10" s="55"/>
      <c r="D10" s="13"/>
      <c r="E10" s="21"/>
      <c r="F10" s="21"/>
      <c r="H10" s="64"/>
      <c r="I10" s="63"/>
      <c r="J10" s="65"/>
      <c r="K10" s="65"/>
    </row>
    <row r="11" spans="1:11" ht="23.1" customHeight="1" thickBot="1" x14ac:dyDescent="0.35">
      <c r="A11" s="6" t="s">
        <v>47</v>
      </c>
      <c r="B11" s="18"/>
      <c r="C11" s="18"/>
      <c r="D11" s="13" t="s">
        <v>50</v>
      </c>
      <c r="E11" s="21"/>
      <c r="F11" s="21"/>
      <c r="H11" s="58"/>
      <c r="I11" s="60"/>
      <c r="J11" s="60"/>
      <c r="K11" s="60"/>
    </row>
    <row r="12" spans="1:11" ht="23.1" customHeight="1" thickBot="1" x14ac:dyDescent="0.35">
      <c r="A12" s="6"/>
      <c r="B12" s="18"/>
      <c r="C12" s="18"/>
      <c r="D12" s="13"/>
      <c r="E12" s="21"/>
      <c r="F12" s="21"/>
      <c r="H12" s="61"/>
      <c r="I12" s="60"/>
      <c r="J12" s="60"/>
      <c r="K12" s="60"/>
    </row>
    <row r="13" spans="1:11" ht="23.1" customHeight="1" thickBot="1" x14ac:dyDescent="0.35">
      <c r="A13" s="34" t="s">
        <v>7</v>
      </c>
      <c r="B13" s="35">
        <f>SUM(B14:B18)</f>
        <v>9425</v>
      </c>
      <c r="C13" s="35">
        <f>SUM(C14:C18)</f>
        <v>0</v>
      </c>
      <c r="D13" s="32" t="s">
        <v>5</v>
      </c>
      <c r="E13" s="40">
        <f>SUM(E14:E31)</f>
        <v>0</v>
      </c>
      <c r="F13" s="40">
        <f>SUM(F14:F31)</f>
        <v>0</v>
      </c>
    </row>
    <row r="14" spans="1:11" ht="23.1" customHeight="1" thickBot="1" x14ac:dyDescent="0.35">
      <c r="A14" s="6" t="s">
        <v>51</v>
      </c>
      <c r="B14" s="18"/>
      <c r="C14" s="18"/>
      <c r="D14" s="15" t="s">
        <v>6</v>
      </c>
      <c r="E14" s="29"/>
      <c r="F14" s="29"/>
    </row>
    <row r="15" spans="1:11" ht="23.1" customHeight="1" thickBot="1" x14ac:dyDescent="0.35">
      <c r="A15" s="6" t="s">
        <v>67</v>
      </c>
      <c r="B15" s="18">
        <v>9425</v>
      </c>
      <c r="C15" s="18"/>
      <c r="D15" s="15" t="s">
        <v>165</v>
      </c>
      <c r="E15" s="29"/>
      <c r="F15" s="29"/>
    </row>
    <row r="16" spans="1:11" ht="23.1" customHeight="1" thickBot="1" x14ac:dyDescent="0.35">
      <c r="A16" s="6" t="s">
        <v>8</v>
      </c>
      <c r="B16" s="18"/>
      <c r="C16" s="18"/>
      <c r="D16" s="23" t="s">
        <v>9</v>
      </c>
      <c r="E16" s="29"/>
      <c r="F16" s="29"/>
    </row>
    <row r="17" spans="1:6" ht="23.1" customHeight="1" thickBot="1" x14ac:dyDescent="0.35">
      <c r="A17" s="25" t="s">
        <v>10</v>
      </c>
      <c r="B17" s="18"/>
      <c r="C17" s="18"/>
      <c r="D17" s="23" t="s">
        <v>12</v>
      </c>
      <c r="E17" s="24"/>
      <c r="F17" s="24"/>
    </row>
    <row r="18" spans="1:6" ht="18.75" customHeight="1" thickBot="1" x14ac:dyDescent="0.35">
      <c r="A18" s="25" t="s">
        <v>52</v>
      </c>
      <c r="B18" s="26"/>
      <c r="C18" s="26"/>
      <c r="D18" s="48" t="s">
        <v>59</v>
      </c>
      <c r="E18" s="28"/>
      <c r="F18" s="28"/>
    </row>
    <row r="19" spans="1:6" ht="16.5" customHeight="1" thickBot="1" x14ac:dyDescent="0.35">
      <c r="A19" s="36" t="s">
        <v>11</v>
      </c>
      <c r="B19" s="37">
        <f>SUM(B20:B27)</f>
        <v>33346</v>
      </c>
      <c r="C19" s="37">
        <f>SUM(C20:C27)</f>
        <v>0</v>
      </c>
      <c r="D19" s="49" t="s">
        <v>60</v>
      </c>
      <c r="E19" s="29"/>
      <c r="F19" s="29"/>
    </row>
    <row r="20" spans="1:6" ht="27.75" customHeight="1" thickBot="1" x14ac:dyDescent="0.35">
      <c r="A20" s="6" t="s">
        <v>53</v>
      </c>
      <c r="B20" s="18">
        <v>21346</v>
      </c>
      <c r="C20" s="18"/>
      <c r="D20" s="15"/>
      <c r="E20" s="29"/>
      <c r="F20" s="29"/>
    </row>
    <row r="21" spans="1:6" ht="27.75" customHeight="1" thickBot="1" x14ac:dyDescent="0.35">
      <c r="A21" s="6" t="s">
        <v>54</v>
      </c>
      <c r="B21" s="18"/>
      <c r="C21" s="18"/>
      <c r="D21" s="15" t="s">
        <v>19</v>
      </c>
      <c r="E21" s="29"/>
      <c r="F21" s="29"/>
    </row>
    <row r="22" spans="1:6" ht="27.75" customHeight="1" thickBot="1" x14ac:dyDescent="0.35">
      <c r="A22" s="6" t="s">
        <v>55</v>
      </c>
      <c r="B22" s="18">
        <f>11000</f>
        <v>11000</v>
      </c>
      <c r="C22" s="18"/>
      <c r="D22" s="15"/>
      <c r="E22" s="29"/>
      <c r="F22" s="29"/>
    </row>
    <row r="23" spans="1:6" ht="27.75" customHeight="1" thickBot="1" x14ac:dyDescent="0.35">
      <c r="A23" s="6" t="s">
        <v>56</v>
      </c>
      <c r="B23" s="18"/>
      <c r="C23" s="18"/>
      <c r="D23" s="15" t="s">
        <v>61</v>
      </c>
      <c r="E23" s="29"/>
      <c r="F23" s="29"/>
    </row>
    <row r="24" spans="1:6" ht="27.75" customHeight="1" thickBot="1" x14ac:dyDescent="0.35">
      <c r="A24" s="6" t="s">
        <v>57</v>
      </c>
      <c r="B24" s="18"/>
      <c r="C24" s="18"/>
      <c r="D24" s="15"/>
      <c r="E24" s="29"/>
      <c r="F24" s="29"/>
    </row>
    <row r="25" spans="1:6" ht="23.1" customHeight="1" thickBot="1" x14ac:dyDescent="0.35">
      <c r="A25" s="6" t="s">
        <v>13</v>
      </c>
      <c r="B25" s="18"/>
      <c r="C25" s="18"/>
      <c r="D25" s="15"/>
      <c r="E25" s="29"/>
      <c r="F25" s="29"/>
    </row>
    <row r="26" spans="1:6" ht="23.1" customHeight="1" thickBot="1" x14ac:dyDescent="0.35">
      <c r="A26" s="25" t="s">
        <v>52</v>
      </c>
      <c r="B26" s="18">
        <v>1000</v>
      </c>
      <c r="C26" s="18"/>
      <c r="D26" s="15" t="s">
        <v>62</v>
      </c>
      <c r="E26" s="29"/>
      <c r="F26" s="29"/>
    </row>
    <row r="27" spans="1:6" ht="23.1" customHeight="1" thickBot="1" x14ac:dyDescent="0.35">
      <c r="A27" s="44"/>
      <c r="B27" s="18"/>
      <c r="C27" s="18"/>
      <c r="D27" s="15" t="s">
        <v>63</v>
      </c>
      <c r="E27" s="29"/>
      <c r="F27" s="29"/>
    </row>
    <row r="28" spans="1:6" ht="23.1" customHeight="1" thickBot="1" x14ac:dyDescent="0.35">
      <c r="A28" s="34" t="s">
        <v>14</v>
      </c>
      <c r="B28" s="35">
        <f>SUM(B29:B31)</f>
        <v>0</v>
      </c>
      <c r="C28" s="35">
        <f>SUM(C29:C31)</f>
        <v>0</v>
      </c>
      <c r="D28" s="15" t="s">
        <v>64</v>
      </c>
      <c r="E28" s="29"/>
      <c r="F28" s="29"/>
    </row>
    <row r="29" spans="1:6" ht="23.1" customHeight="1" thickBot="1" x14ac:dyDescent="0.35">
      <c r="A29" s="6" t="s">
        <v>16</v>
      </c>
      <c r="B29" s="18"/>
      <c r="C29" s="18"/>
      <c r="D29" s="15" t="s">
        <v>15</v>
      </c>
      <c r="E29" s="29"/>
      <c r="F29" s="29"/>
    </row>
    <row r="30" spans="1:6" ht="23.1" customHeight="1" thickBot="1" x14ac:dyDescent="0.35">
      <c r="A30" s="6" t="s">
        <v>17</v>
      </c>
      <c r="B30" s="18"/>
      <c r="C30" s="18"/>
      <c r="D30" s="15" t="s">
        <v>136</v>
      </c>
      <c r="E30" s="29"/>
      <c r="F30" s="29"/>
    </row>
    <row r="31" spans="1:6" ht="23.1" customHeight="1" thickBot="1" x14ac:dyDescent="0.35">
      <c r="A31" s="6"/>
      <c r="B31" s="18"/>
      <c r="C31" s="18"/>
      <c r="D31" s="15"/>
      <c r="E31" s="29"/>
      <c r="F31" s="29"/>
    </row>
    <row r="32" spans="1:6" ht="23.1" customHeight="1" thickBot="1" x14ac:dyDescent="0.35">
      <c r="A32" s="34" t="s">
        <v>18</v>
      </c>
      <c r="B32" s="35">
        <f>SUM(B33:B35)</f>
        <v>0</v>
      </c>
      <c r="C32" s="35">
        <f>SUM(C33:C35)</f>
        <v>0</v>
      </c>
      <c r="D32" s="32" t="s">
        <v>24</v>
      </c>
      <c r="E32" s="40">
        <f>+E33+E34+E35</f>
        <v>0</v>
      </c>
      <c r="F32" s="40">
        <f>+F33+F34+F35</f>
        <v>0</v>
      </c>
    </row>
    <row r="33" spans="1:6" ht="23.1" customHeight="1" thickBot="1" x14ac:dyDescent="0.35">
      <c r="A33" s="6" t="s">
        <v>20</v>
      </c>
      <c r="B33" s="18"/>
      <c r="C33" s="18"/>
      <c r="D33" s="15" t="s">
        <v>65</v>
      </c>
      <c r="E33" s="29"/>
      <c r="F33" s="29"/>
    </row>
    <row r="34" spans="1:6" ht="23.1" customHeight="1" thickBot="1" x14ac:dyDescent="0.35">
      <c r="A34" s="6" t="s">
        <v>21</v>
      </c>
      <c r="B34" s="18"/>
      <c r="C34" s="18"/>
      <c r="D34" s="15" t="s">
        <v>87</v>
      </c>
      <c r="E34" s="29"/>
      <c r="F34" s="29"/>
    </row>
    <row r="35" spans="1:6" ht="23.1" customHeight="1" thickBot="1" x14ac:dyDescent="0.35">
      <c r="A35" s="6" t="s">
        <v>22</v>
      </c>
      <c r="B35" s="18"/>
      <c r="C35" s="18"/>
      <c r="D35" s="15"/>
      <c r="E35" s="29"/>
      <c r="F35" s="29"/>
    </row>
    <row r="36" spans="1:6" ht="23.1" customHeight="1" thickBot="1" x14ac:dyDescent="0.35">
      <c r="A36" s="34" t="s">
        <v>23</v>
      </c>
      <c r="B36" s="40">
        <f>B37</f>
        <v>0</v>
      </c>
      <c r="C36" s="40">
        <f>C37</f>
        <v>0</v>
      </c>
      <c r="D36" s="39" t="s">
        <v>27</v>
      </c>
      <c r="E36" s="40">
        <f>E37</f>
        <v>0</v>
      </c>
      <c r="F36" s="40">
        <f>F37</f>
        <v>0</v>
      </c>
    </row>
    <row r="37" spans="1:6" ht="23.1" customHeight="1" thickBot="1" x14ac:dyDescent="0.35">
      <c r="A37" s="41" t="s">
        <v>77</v>
      </c>
      <c r="B37" s="42"/>
      <c r="C37" s="42"/>
      <c r="D37" s="41"/>
      <c r="E37" s="43"/>
      <c r="F37" s="43"/>
    </row>
    <row r="38" spans="1:6" ht="23.1" customHeight="1" thickBot="1" x14ac:dyDescent="0.35">
      <c r="A38" s="46" t="s">
        <v>25</v>
      </c>
      <c r="B38" s="37"/>
      <c r="C38" s="37"/>
      <c r="D38" s="45" t="s">
        <v>69</v>
      </c>
      <c r="E38" s="37"/>
      <c r="F38" s="37"/>
    </row>
    <row r="39" spans="1:6" ht="23.1" customHeight="1" thickBot="1" x14ac:dyDescent="0.35">
      <c r="A39" s="34" t="s">
        <v>26</v>
      </c>
      <c r="B39" s="40"/>
      <c r="C39" s="40"/>
      <c r="D39" s="47" t="s">
        <v>29</v>
      </c>
      <c r="E39" s="40"/>
      <c r="F39" s="40"/>
    </row>
    <row r="40" spans="1:6" ht="18" customHeight="1" thickBot="1" x14ac:dyDescent="0.35">
      <c r="A40" s="38" t="s">
        <v>28</v>
      </c>
      <c r="B40" s="35"/>
      <c r="C40" s="35"/>
      <c r="D40" s="39" t="s">
        <v>58</v>
      </c>
      <c r="E40" s="40"/>
      <c r="F40" s="40"/>
    </row>
    <row r="41" spans="1:6" ht="23.1" customHeight="1" thickBot="1" x14ac:dyDescent="0.35">
      <c r="A41" s="8" t="s">
        <v>30</v>
      </c>
      <c r="B41" s="20">
        <f>B5</f>
        <v>42771</v>
      </c>
      <c r="C41" s="20">
        <f>C5</f>
        <v>0</v>
      </c>
      <c r="D41" s="16" t="s">
        <v>31</v>
      </c>
      <c r="E41" s="20">
        <f>E5</f>
        <v>0</v>
      </c>
      <c r="F41" s="20">
        <f>F5</f>
        <v>0</v>
      </c>
    </row>
    <row r="42" spans="1:6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4" t="s">
        <v>33</v>
      </c>
      <c r="E42" s="28">
        <f>SUM(E43:E46)</f>
        <v>0</v>
      </c>
      <c r="F42" s="28">
        <f>SUM(F43:F46)</f>
        <v>0</v>
      </c>
    </row>
    <row r="43" spans="1:6" ht="18" customHeight="1" thickBot="1" x14ac:dyDescent="0.35">
      <c r="A43" s="6" t="s">
        <v>34</v>
      </c>
      <c r="B43" s="18"/>
      <c r="C43" s="18"/>
      <c r="D43" s="15" t="s">
        <v>35</v>
      </c>
      <c r="E43" s="21">
        <f>B43</f>
        <v>0</v>
      </c>
      <c r="F43" s="21">
        <f>C43</f>
        <v>0</v>
      </c>
    </row>
    <row r="44" spans="1:6" ht="23.1" customHeight="1" thickBot="1" x14ac:dyDescent="0.35">
      <c r="A44" s="6" t="s">
        <v>36</v>
      </c>
      <c r="B44" s="18"/>
      <c r="C44" s="18"/>
      <c r="D44" s="15" t="s">
        <v>37</v>
      </c>
      <c r="E44" s="21">
        <f t="shared" ref="E44:F46" si="0">B44</f>
        <v>0</v>
      </c>
      <c r="F44" s="21">
        <f t="shared" si="0"/>
        <v>0</v>
      </c>
    </row>
    <row r="45" spans="1:6" ht="23.1" customHeight="1" thickBot="1" x14ac:dyDescent="0.35">
      <c r="A45" s="6" t="s">
        <v>38</v>
      </c>
      <c r="B45" s="18"/>
      <c r="C45" s="18"/>
      <c r="D45" s="15" t="s">
        <v>39</v>
      </c>
      <c r="E45" s="21">
        <f t="shared" si="0"/>
        <v>0</v>
      </c>
      <c r="F45" s="21">
        <f t="shared" si="0"/>
        <v>0</v>
      </c>
    </row>
    <row r="46" spans="1:6" ht="23.1" customHeight="1" thickBot="1" x14ac:dyDescent="0.35">
      <c r="A46" s="6" t="s">
        <v>40</v>
      </c>
      <c r="B46" s="18"/>
      <c r="C46" s="18"/>
      <c r="D46" s="15" t="s">
        <v>40</v>
      </c>
      <c r="E46" s="21">
        <f t="shared" si="0"/>
        <v>0</v>
      </c>
      <c r="F46" s="21">
        <f t="shared" si="0"/>
        <v>0</v>
      </c>
    </row>
    <row r="47" spans="1:6" ht="23.1" customHeight="1" thickBot="1" x14ac:dyDescent="0.35">
      <c r="A47" s="9" t="s">
        <v>41</v>
      </c>
      <c r="B47" s="20">
        <f>B41+B42</f>
        <v>42771</v>
      </c>
      <c r="C47" s="20">
        <f>C41+C42</f>
        <v>0</v>
      </c>
      <c r="D47" s="17" t="s">
        <v>41</v>
      </c>
      <c r="E47" s="20">
        <f>E41+E42</f>
        <v>0</v>
      </c>
      <c r="F47" s="20">
        <f>F41+F42</f>
        <v>0</v>
      </c>
    </row>
    <row r="48" spans="1:6" ht="23.1" customHeight="1" x14ac:dyDescent="0.3"/>
    <row r="49" spans="4:6" ht="15.75" customHeight="1" x14ac:dyDescent="0.3">
      <c r="D49" s="10" t="s">
        <v>42</v>
      </c>
      <c r="E49" s="31">
        <f>B41-E41</f>
        <v>42771</v>
      </c>
      <c r="F49" s="31">
        <f>C41-F41</f>
        <v>0</v>
      </c>
    </row>
  </sheetData>
  <pageMargins left="0" right="0" top="0" bottom="0" header="0.31496062992125984" footer="0.31496062992125984"/>
  <pageSetup paperSize="9" scale="7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49"/>
  <sheetViews>
    <sheetView topLeftCell="A28" zoomScale="96" zoomScaleNormal="96" workbookViewId="0">
      <selection activeCell="G49" sqref="G49"/>
    </sheetView>
  </sheetViews>
  <sheetFormatPr baseColWidth="10" defaultRowHeight="14.4" x14ac:dyDescent="0.3"/>
  <cols>
    <col min="1" max="1" width="43.5546875" customWidth="1"/>
    <col min="4" max="4" width="34.88671875" style="10" customWidth="1"/>
  </cols>
  <sheetData>
    <row r="1" spans="1:6" ht="14.25" customHeight="1" x14ac:dyDescent="0.3">
      <c r="A1" s="27"/>
    </row>
    <row r="2" spans="1:6" ht="16.2" x14ac:dyDescent="0.3">
      <c r="A2" s="1" t="s">
        <v>106</v>
      </c>
    </row>
    <row r="3" spans="1:6" ht="7.5" customHeight="1" thickBot="1" x14ac:dyDescent="0.35">
      <c r="A3" s="2"/>
    </row>
    <row r="4" spans="1:6" ht="14.25" customHeight="1" thickBot="1" x14ac:dyDescent="0.35">
      <c r="A4" s="3" t="s">
        <v>0</v>
      </c>
      <c r="B4" s="4" t="s">
        <v>74</v>
      </c>
      <c r="C4" s="4" t="s">
        <v>75</v>
      </c>
      <c r="D4" s="11" t="s">
        <v>1</v>
      </c>
      <c r="E4" s="4" t="s">
        <v>74</v>
      </c>
      <c r="F4" s="4" t="s">
        <v>75</v>
      </c>
    </row>
    <row r="5" spans="1:6" ht="23.1" customHeight="1" thickBot="1" x14ac:dyDescent="0.35">
      <c r="A5" s="5" t="s">
        <v>2</v>
      </c>
      <c r="B5" s="18">
        <f>B6+B13+B19+B28+B32+B36+B38+B39+B40</f>
        <v>8400</v>
      </c>
      <c r="C5" s="18">
        <f>C6+C13+C19+C28+C32+C36+C38+C39+C40</f>
        <v>0</v>
      </c>
      <c r="D5" s="12" t="s">
        <v>3</v>
      </c>
      <c r="E5" s="21">
        <f>E6+E13+E32+E36+E38+E39+E40</f>
        <v>0</v>
      </c>
      <c r="F5" s="21">
        <f>F6+F13+F32+F36+F38+F39+F40</f>
        <v>0</v>
      </c>
    </row>
    <row r="6" spans="1:6" ht="23.1" customHeight="1" thickBot="1" x14ac:dyDescent="0.35">
      <c r="A6" s="46" t="s">
        <v>4</v>
      </c>
      <c r="B6" s="37">
        <f>SUM(B7:B12)</f>
        <v>8400</v>
      </c>
      <c r="C6" s="37">
        <f>SUM(C7:C12)</f>
        <v>0</v>
      </c>
      <c r="D6" s="47" t="s">
        <v>66</v>
      </c>
      <c r="E6" s="37">
        <f>SUM(E7:E12)</f>
        <v>0</v>
      </c>
      <c r="F6" s="37">
        <f>SUM(F7:F12)</f>
        <v>0</v>
      </c>
    </row>
    <row r="7" spans="1:6" ht="23.1" customHeight="1" thickBot="1" x14ac:dyDescent="0.35">
      <c r="A7" s="6" t="s">
        <v>43</v>
      </c>
      <c r="B7" s="18"/>
      <c r="C7" s="18"/>
      <c r="D7" s="13" t="s">
        <v>48</v>
      </c>
      <c r="E7" s="21"/>
      <c r="F7" s="21"/>
    </row>
    <row r="8" spans="1:6" ht="23.1" customHeight="1" thickBot="1" x14ac:dyDescent="0.35">
      <c r="A8" s="6" t="s">
        <v>44</v>
      </c>
      <c r="B8" s="18"/>
      <c r="C8" s="18"/>
      <c r="D8" s="13"/>
      <c r="E8" s="21"/>
      <c r="F8" s="21"/>
    </row>
    <row r="9" spans="1:6" ht="23.1" customHeight="1" thickBot="1" x14ac:dyDescent="0.35">
      <c r="A9" s="6" t="s">
        <v>45</v>
      </c>
      <c r="B9" s="18"/>
      <c r="C9" s="18"/>
      <c r="D9" s="13" t="s">
        <v>49</v>
      </c>
      <c r="E9" s="21"/>
      <c r="F9" s="21"/>
    </row>
    <row r="10" spans="1:6" ht="23.1" customHeight="1" thickBot="1" x14ac:dyDescent="0.35">
      <c r="A10" s="6" t="s">
        <v>46</v>
      </c>
      <c r="B10" s="18">
        <v>6000</v>
      </c>
      <c r="C10" s="55"/>
      <c r="D10" s="13"/>
      <c r="E10" s="21"/>
      <c r="F10" s="21"/>
    </row>
    <row r="11" spans="1:6" ht="23.1" customHeight="1" thickBot="1" x14ac:dyDescent="0.35">
      <c r="A11" s="6" t="s">
        <v>47</v>
      </c>
      <c r="B11" s="18">
        <v>2400</v>
      </c>
      <c r="C11" s="18"/>
      <c r="D11" s="13" t="s">
        <v>50</v>
      </c>
      <c r="E11" s="21"/>
      <c r="F11" s="21"/>
    </row>
    <row r="12" spans="1:6" ht="23.1" customHeight="1" thickBot="1" x14ac:dyDescent="0.35">
      <c r="A12" s="6"/>
      <c r="B12" s="18"/>
      <c r="C12" s="18"/>
      <c r="D12" s="13"/>
      <c r="E12" s="21"/>
      <c r="F12" s="21"/>
    </row>
    <row r="13" spans="1:6" ht="23.1" customHeight="1" thickBot="1" x14ac:dyDescent="0.35">
      <c r="A13" s="34" t="s">
        <v>7</v>
      </c>
      <c r="B13" s="35">
        <f>SUM(B14:B18)</f>
        <v>0</v>
      </c>
      <c r="C13" s="35">
        <f>SUM(C14:C18)</f>
        <v>0</v>
      </c>
      <c r="D13" s="32" t="s">
        <v>5</v>
      </c>
      <c r="E13" s="40">
        <f>SUM(E14:E31)</f>
        <v>0</v>
      </c>
      <c r="F13" s="40">
        <f>SUM(F14:F31)</f>
        <v>0</v>
      </c>
    </row>
    <row r="14" spans="1:6" ht="23.1" customHeight="1" thickBot="1" x14ac:dyDescent="0.35">
      <c r="A14" s="6" t="s">
        <v>51</v>
      </c>
      <c r="B14" s="18"/>
      <c r="C14" s="18"/>
      <c r="D14" s="15" t="s">
        <v>6</v>
      </c>
      <c r="E14" s="29"/>
      <c r="F14" s="29"/>
    </row>
    <row r="15" spans="1:6" ht="23.1" customHeight="1" thickBot="1" x14ac:dyDescent="0.35">
      <c r="A15" s="6" t="s">
        <v>67</v>
      </c>
      <c r="B15" s="18"/>
      <c r="C15" s="18"/>
      <c r="D15" s="15" t="s">
        <v>165</v>
      </c>
      <c r="E15" s="29"/>
      <c r="F15" s="29"/>
    </row>
    <row r="16" spans="1:6" ht="23.1" customHeight="1" thickBot="1" x14ac:dyDescent="0.35">
      <c r="A16" s="6" t="s">
        <v>8</v>
      </c>
      <c r="B16" s="18"/>
      <c r="C16" s="18"/>
      <c r="D16" s="23" t="s">
        <v>9</v>
      </c>
      <c r="E16" s="29"/>
      <c r="F16" s="29"/>
    </row>
    <row r="17" spans="1:6" ht="23.1" customHeight="1" thickBot="1" x14ac:dyDescent="0.35">
      <c r="A17" s="25" t="s">
        <v>10</v>
      </c>
      <c r="B17" s="18"/>
      <c r="C17" s="18"/>
      <c r="D17" s="23" t="s">
        <v>12</v>
      </c>
      <c r="E17" s="24"/>
      <c r="F17" s="24"/>
    </row>
    <row r="18" spans="1:6" ht="18.75" customHeight="1" thickBot="1" x14ac:dyDescent="0.35">
      <c r="A18" s="25" t="s">
        <v>52</v>
      </c>
      <c r="B18" s="26"/>
      <c r="C18" s="26"/>
      <c r="D18" s="48" t="s">
        <v>59</v>
      </c>
      <c r="E18" s="28"/>
      <c r="F18" s="28"/>
    </row>
    <row r="19" spans="1:6" ht="16.5" customHeight="1" thickBot="1" x14ac:dyDescent="0.35">
      <c r="A19" s="36" t="s">
        <v>11</v>
      </c>
      <c r="B19" s="37">
        <f>SUM(B20:B27)</f>
        <v>0</v>
      </c>
      <c r="C19" s="37">
        <f>SUM(C20:C27)</f>
        <v>0</v>
      </c>
      <c r="D19" s="49" t="s">
        <v>60</v>
      </c>
      <c r="E19" s="29"/>
      <c r="F19" s="29"/>
    </row>
    <row r="20" spans="1:6" ht="27.75" customHeight="1" thickBot="1" x14ac:dyDescent="0.35">
      <c r="A20" s="6" t="s">
        <v>53</v>
      </c>
      <c r="B20" s="18"/>
      <c r="C20" s="18"/>
      <c r="D20" s="15"/>
      <c r="E20" s="29"/>
      <c r="F20" s="29"/>
    </row>
    <row r="21" spans="1:6" ht="27.75" customHeight="1" thickBot="1" x14ac:dyDescent="0.35">
      <c r="A21" s="6" t="s">
        <v>54</v>
      </c>
      <c r="B21" s="18"/>
      <c r="C21" s="18"/>
      <c r="D21" s="15" t="s">
        <v>19</v>
      </c>
      <c r="E21" s="29"/>
      <c r="F21" s="29"/>
    </row>
    <row r="22" spans="1:6" ht="27.75" customHeight="1" thickBot="1" x14ac:dyDescent="0.35">
      <c r="A22" s="6" t="s">
        <v>55</v>
      </c>
      <c r="B22" s="18"/>
      <c r="C22" s="18"/>
      <c r="D22" s="15"/>
      <c r="E22" s="29"/>
      <c r="F22" s="29"/>
    </row>
    <row r="23" spans="1:6" ht="27.75" customHeight="1" thickBot="1" x14ac:dyDescent="0.35">
      <c r="A23" s="6" t="s">
        <v>56</v>
      </c>
      <c r="B23" s="18"/>
      <c r="C23" s="18"/>
      <c r="D23" s="15" t="s">
        <v>61</v>
      </c>
      <c r="E23" s="29"/>
      <c r="F23" s="29"/>
    </row>
    <row r="24" spans="1:6" ht="27.75" customHeight="1" thickBot="1" x14ac:dyDescent="0.35">
      <c r="A24" s="6" t="s">
        <v>57</v>
      </c>
      <c r="B24" s="18"/>
      <c r="C24" s="18"/>
      <c r="D24" s="15"/>
      <c r="E24" s="29"/>
      <c r="F24" s="29"/>
    </row>
    <row r="25" spans="1:6" ht="23.1" customHeight="1" thickBot="1" x14ac:dyDescent="0.35">
      <c r="A25" s="6" t="s">
        <v>13</v>
      </c>
      <c r="B25" s="18"/>
      <c r="C25" s="18"/>
      <c r="D25" s="15"/>
      <c r="E25" s="29"/>
      <c r="F25" s="29"/>
    </row>
    <row r="26" spans="1:6" ht="23.1" customHeight="1" thickBot="1" x14ac:dyDescent="0.35">
      <c r="A26" s="25" t="s">
        <v>52</v>
      </c>
      <c r="B26" s="18"/>
      <c r="C26" s="18"/>
      <c r="D26" s="15" t="s">
        <v>62</v>
      </c>
      <c r="E26" s="29"/>
      <c r="F26" s="29"/>
    </row>
    <row r="27" spans="1:6" ht="23.1" customHeight="1" thickBot="1" x14ac:dyDescent="0.35">
      <c r="A27" s="44"/>
      <c r="B27" s="18"/>
      <c r="C27" s="18"/>
      <c r="D27" s="15" t="s">
        <v>63</v>
      </c>
      <c r="E27" s="29"/>
      <c r="F27" s="29"/>
    </row>
    <row r="28" spans="1:6" ht="23.1" customHeight="1" thickBot="1" x14ac:dyDescent="0.35">
      <c r="A28" s="34" t="s">
        <v>14</v>
      </c>
      <c r="B28" s="35">
        <f>SUM(B29:B31)</f>
        <v>0</v>
      </c>
      <c r="C28" s="35">
        <f>SUM(C29:C31)</f>
        <v>0</v>
      </c>
      <c r="D28" s="15" t="s">
        <v>64</v>
      </c>
      <c r="E28" s="29"/>
      <c r="F28" s="29"/>
    </row>
    <row r="29" spans="1:6" ht="23.1" customHeight="1" thickBot="1" x14ac:dyDescent="0.35">
      <c r="A29" s="6" t="s">
        <v>16</v>
      </c>
      <c r="B29" s="18"/>
      <c r="C29" s="18"/>
      <c r="D29" s="15" t="s">
        <v>15</v>
      </c>
      <c r="E29" s="29"/>
      <c r="F29" s="29"/>
    </row>
    <row r="30" spans="1:6" ht="23.1" customHeight="1" thickBot="1" x14ac:dyDescent="0.35">
      <c r="A30" s="6" t="s">
        <v>17</v>
      </c>
      <c r="B30" s="18"/>
      <c r="C30" s="18"/>
      <c r="D30" s="15"/>
      <c r="E30" s="29"/>
      <c r="F30" s="29"/>
    </row>
    <row r="31" spans="1:6" ht="23.1" customHeight="1" thickBot="1" x14ac:dyDescent="0.35">
      <c r="A31" s="6"/>
      <c r="B31" s="18"/>
      <c r="C31" s="18"/>
      <c r="D31" s="15"/>
      <c r="E31" s="29"/>
      <c r="F31" s="29"/>
    </row>
    <row r="32" spans="1:6" ht="23.1" customHeight="1" thickBot="1" x14ac:dyDescent="0.35">
      <c r="A32" s="34" t="s">
        <v>18</v>
      </c>
      <c r="B32" s="35">
        <f>SUM(B33:B35)</f>
        <v>0</v>
      </c>
      <c r="C32" s="35">
        <f>SUM(C33:C35)</f>
        <v>0</v>
      </c>
      <c r="D32" s="32" t="s">
        <v>24</v>
      </c>
      <c r="E32" s="40">
        <f>+E33+E34+E35</f>
        <v>0</v>
      </c>
      <c r="F32" s="40">
        <f>+F33+F34+F35</f>
        <v>0</v>
      </c>
    </row>
    <row r="33" spans="1:6" ht="23.1" customHeight="1" thickBot="1" x14ac:dyDescent="0.35">
      <c r="A33" s="6" t="s">
        <v>20</v>
      </c>
      <c r="B33" s="18"/>
      <c r="C33" s="18"/>
      <c r="D33" s="15" t="s">
        <v>65</v>
      </c>
      <c r="E33" s="29"/>
      <c r="F33" s="29"/>
    </row>
    <row r="34" spans="1:6" ht="23.1" customHeight="1" thickBot="1" x14ac:dyDescent="0.35">
      <c r="A34" s="6" t="s">
        <v>21</v>
      </c>
      <c r="B34" s="18"/>
      <c r="C34" s="18"/>
      <c r="D34" s="15" t="s">
        <v>87</v>
      </c>
      <c r="E34" s="29"/>
      <c r="F34" s="29"/>
    </row>
    <row r="35" spans="1:6" ht="23.1" customHeight="1" thickBot="1" x14ac:dyDescent="0.35">
      <c r="A35" s="6" t="s">
        <v>22</v>
      </c>
      <c r="B35" s="18"/>
      <c r="C35" s="18"/>
      <c r="D35" s="15"/>
      <c r="E35" s="29"/>
      <c r="F35" s="29"/>
    </row>
    <row r="36" spans="1:6" ht="23.1" customHeight="1" thickBot="1" x14ac:dyDescent="0.35">
      <c r="A36" s="34" t="s">
        <v>23</v>
      </c>
      <c r="B36" s="40">
        <f>B37</f>
        <v>0</v>
      </c>
      <c r="C36" s="40">
        <f>C37</f>
        <v>0</v>
      </c>
      <c r="D36" s="39" t="s">
        <v>27</v>
      </c>
      <c r="E36" s="40">
        <f>E37</f>
        <v>0</v>
      </c>
      <c r="F36" s="40">
        <f>F37</f>
        <v>0</v>
      </c>
    </row>
    <row r="37" spans="1:6" ht="23.1" customHeight="1" thickBot="1" x14ac:dyDescent="0.35">
      <c r="A37" s="41" t="s">
        <v>77</v>
      </c>
      <c r="B37" s="42"/>
      <c r="C37" s="42"/>
      <c r="D37" s="41"/>
      <c r="E37" s="43"/>
      <c r="F37" s="43"/>
    </row>
    <row r="38" spans="1:6" ht="23.1" customHeight="1" thickBot="1" x14ac:dyDescent="0.35">
      <c r="A38" s="46" t="s">
        <v>25</v>
      </c>
      <c r="B38" s="37"/>
      <c r="C38" s="37"/>
      <c r="D38" s="45" t="s">
        <v>69</v>
      </c>
      <c r="E38" s="37"/>
      <c r="F38" s="37"/>
    </row>
    <row r="39" spans="1:6" ht="23.1" customHeight="1" thickBot="1" x14ac:dyDescent="0.35">
      <c r="A39" s="34" t="s">
        <v>26</v>
      </c>
      <c r="B39" s="40"/>
      <c r="C39" s="40"/>
      <c r="D39" s="47" t="s">
        <v>29</v>
      </c>
      <c r="E39" s="40"/>
      <c r="F39" s="40"/>
    </row>
    <row r="40" spans="1:6" ht="18" customHeight="1" thickBot="1" x14ac:dyDescent="0.35">
      <c r="A40" s="38" t="s">
        <v>28</v>
      </c>
      <c r="B40" s="35"/>
      <c r="C40" s="35"/>
      <c r="D40" s="39" t="s">
        <v>58</v>
      </c>
      <c r="E40" s="40"/>
      <c r="F40" s="40"/>
    </row>
    <row r="41" spans="1:6" ht="23.1" customHeight="1" thickBot="1" x14ac:dyDescent="0.35">
      <c r="A41" s="8" t="s">
        <v>30</v>
      </c>
      <c r="B41" s="20">
        <f>B5</f>
        <v>8400</v>
      </c>
      <c r="C41" s="20">
        <f>C5</f>
        <v>0</v>
      </c>
      <c r="D41" s="16" t="s">
        <v>31</v>
      </c>
      <c r="E41" s="20">
        <f>E5</f>
        <v>0</v>
      </c>
      <c r="F41" s="20">
        <f>F5</f>
        <v>0</v>
      </c>
    </row>
    <row r="42" spans="1:6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4" t="s">
        <v>33</v>
      </c>
      <c r="E42" s="28">
        <f>SUM(E43:E46)</f>
        <v>0</v>
      </c>
      <c r="F42" s="28">
        <f>SUM(F43:F46)</f>
        <v>0</v>
      </c>
    </row>
    <row r="43" spans="1:6" ht="18" customHeight="1" thickBot="1" x14ac:dyDescent="0.35">
      <c r="A43" s="6" t="s">
        <v>34</v>
      </c>
      <c r="B43" s="18"/>
      <c r="C43" s="18"/>
      <c r="D43" s="15" t="s">
        <v>35</v>
      </c>
      <c r="E43" s="21">
        <f>B43</f>
        <v>0</v>
      </c>
      <c r="F43" s="21">
        <f>C43</f>
        <v>0</v>
      </c>
    </row>
    <row r="44" spans="1:6" ht="23.1" customHeight="1" thickBot="1" x14ac:dyDescent="0.35">
      <c r="A44" s="6" t="s">
        <v>36</v>
      </c>
      <c r="B44" s="18"/>
      <c r="C44" s="18"/>
      <c r="D44" s="15" t="s">
        <v>37</v>
      </c>
      <c r="E44" s="21">
        <f t="shared" ref="E44:F46" si="0">B44</f>
        <v>0</v>
      </c>
      <c r="F44" s="21">
        <f t="shared" si="0"/>
        <v>0</v>
      </c>
    </row>
    <row r="45" spans="1:6" ht="23.1" customHeight="1" thickBot="1" x14ac:dyDescent="0.35">
      <c r="A45" s="6" t="s">
        <v>38</v>
      </c>
      <c r="B45" s="18"/>
      <c r="C45" s="18"/>
      <c r="D45" s="15" t="s">
        <v>39</v>
      </c>
      <c r="E45" s="21">
        <f t="shared" si="0"/>
        <v>0</v>
      </c>
      <c r="F45" s="21">
        <f t="shared" si="0"/>
        <v>0</v>
      </c>
    </row>
    <row r="46" spans="1:6" ht="23.1" customHeight="1" thickBot="1" x14ac:dyDescent="0.35">
      <c r="A46" s="6" t="s">
        <v>40</v>
      </c>
      <c r="B46" s="18"/>
      <c r="C46" s="18"/>
      <c r="D46" s="15" t="s">
        <v>40</v>
      </c>
      <c r="E46" s="21">
        <f t="shared" si="0"/>
        <v>0</v>
      </c>
      <c r="F46" s="21">
        <f t="shared" si="0"/>
        <v>0</v>
      </c>
    </row>
    <row r="47" spans="1:6" ht="23.1" customHeight="1" thickBot="1" x14ac:dyDescent="0.35">
      <c r="A47" s="9" t="s">
        <v>41</v>
      </c>
      <c r="B47" s="20">
        <f>B41+B42</f>
        <v>8400</v>
      </c>
      <c r="C47" s="20">
        <f>C41+C42</f>
        <v>0</v>
      </c>
      <c r="D47" s="17" t="s">
        <v>41</v>
      </c>
      <c r="E47" s="20">
        <f>E41+E42</f>
        <v>0</v>
      </c>
      <c r="F47" s="20">
        <f>F41+F42</f>
        <v>0</v>
      </c>
    </row>
    <row r="48" spans="1:6" ht="23.1" customHeight="1" x14ac:dyDescent="0.3"/>
    <row r="49" spans="4:6" ht="15.75" customHeight="1" x14ac:dyDescent="0.3">
      <c r="D49" s="10" t="s">
        <v>42</v>
      </c>
      <c r="E49" s="31">
        <f>B41-E41</f>
        <v>8400</v>
      </c>
      <c r="F49" s="31">
        <f>C41-F41</f>
        <v>0</v>
      </c>
    </row>
  </sheetData>
  <pageMargins left="0" right="0" top="0" bottom="0" header="0.31496062992125984" footer="0.31496062992125984"/>
  <pageSetup paperSize="9" scale="77" orientation="portrait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49"/>
  <sheetViews>
    <sheetView topLeftCell="A34" zoomScale="96" zoomScaleNormal="96" workbookViewId="0">
      <selection activeCell="G49" sqref="G49"/>
    </sheetView>
  </sheetViews>
  <sheetFormatPr baseColWidth="10" defaultRowHeight="14.4" x14ac:dyDescent="0.3"/>
  <cols>
    <col min="1" max="1" width="43.5546875" customWidth="1"/>
    <col min="4" max="4" width="34.88671875" style="10" customWidth="1"/>
  </cols>
  <sheetData>
    <row r="1" spans="1:6" ht="14.25" customHeight="1" x14ac:dyDescent="0.3">
      <c r="A1" s="27"/>
    </row>
    <row r="2" spans="1:6" ht="16.2" x14ac:dyDescent="0.3">
      <c r="A2" s="1" t="s">
        <v>106</v>
      </c>
    </row>
    <row r="3" spans="1:6" ht="7.5" customHeight="1" thickBot="1" x14ac:dyDescent="0.35">
      <c r="A3" s="2"/>
    </row>
    <row r="4" spans="1:6" ht="14.25" customHeight="1" thickBot="1" x14ac:dyDescent="0.35">
      <c r="A4" s="3" t="s">
        <v>0</v>
      </c>
      <c r="B4" s="4" t="s">
        <v>74</v>
      </c>
      <c r="C4" s="4" t="s">
        <v>75</v>
      </c>
      <c r="D4" s="11" t="s">
        <v>1</v>
      </c>
      <c r="E4" s="4" t="s">
        <v>74</v>
      </c>
      <c r="F4" s="4" t="s">
        <v>75</v>
      </c>
    </row>
    <row r="5" spans="1:6" ht="23.1" customHeight="1" thickBot="1" x14ac:dyDescent="0.35">
      <c r="A5" s="5" t="s">
        <v>2</v>
      </c>
      <c r="B5" s="18">
        <f>B6+B13+B19+B28+B32+B36+B38+B39+B40</f>
        <v>38800</v>
      </c>
      <c r="C5" s="18">
        <f>C6+C13+C19+C28+C32+C36+C38+C39+C40</f>
        <v>0</v>
      </c>
      <c r="D5" s="12" t="s">
        <v>3</v>
      </c>
      <c r="E5" s="21">
        <f>E6+E13+E32+E36+E38+E39+E40</f>
        <v>0</v>
      </c>
      <c r="F5" s="21">
        <f>F6+F13+F32+F36+F38+F39+F40</f>
        <v>0</v>
      </c>
    </row>
    <row r="6" spans="1:6" ht="23.1" customHeight="1" thickBot="1" x14ac:dyDescent="0.35">
      <c r="A6" s="46" t="s">
        <v>4</v>
      </c>
      <c r="B6" s="37">
        <f>SUM(B7:B12)</f>
        <v>0</v>
      </c>
      <c r="C6" s="37">
        <f>SUM(C7:C12)</f>
        <v>0</v>
      </c>
      <c r="D6" s="47" t="s">
        <v>66</v>
      </c>
      <c r="E6" s="37">
        <f>SUM(E7:E12)</f>
        <v>0</v>
      </c>
      <c r="F6" s="37">
        <f>SUM(F7:F12)</f>
        <v>0</v>
      </c>
    </row>
    <row r="7" spans="1:6" ht="23.1" customHeight="1" thickBot="1" x14ac:dyDescent="0.35">
      <c r="A7" s="6" t="s">
        <v>43</v>
      </c>
      <c r="B7" s="18"/>
      <c r="C7" s="18"/>
      <c r="D7" s="13" t="s">
        <v>48</v>
      </c>
      <c r="E7" s="21"/>
      <c r="F7" s="21"/>
    </row>
    <row r="8" spans="1:6" ht="23.1" customHeight="1" thickBot="1" x14ac:dyDescent="0.35">
      <c r="A8" s="6" t="s">
        <v>44</v>
      </c>
      <c r="B8" s="18"/>
      <c r="C8" s="18"/>
      <c r="D8" s="13"/>
      <c r="E8" s="21"/>
      <c r="F8" s="21"/>
    </row>
    <row r="9" spans="1:6" ht="23.1" customHeight="1" thickBot="1" x14ac:dyDescent="0.35">
      <c r="A9" s="6" t="s">
        <v>45</v>
      </c>
      <c r="B9" s="18"/>
      <c r="C9" s="18"/>
      <c r="D9" s="13" t="s">
        <v>49</v>
      </c>
      <c r="E9" s="21"/>
      <c r="F9" s="21"/>
    </row>
    <row r="10" spans="1:6" ht="23.1" customHeight="1" thickBot="1" x14ac:dyDescent="0.35">
      <c r="A10" s="6" t="s">
        <v>46</v>
      </c>
      <c r="B10" s="18"/>
      <c r="C10" s="55"/>
      <c r="D10" s="13"/>
      <c r="E10" s="21"/>
      <c r="F10" s="21"/>
    </row>
    <row r="11" spans="1:6" ht="23.1" customHeight="1" thickBot="1" x14ac:dyDescent="0.35">
      <c r="A11" s="6" t="s">
        <v>47</v>
      </c>
      <c r="B11" s="18"/>
      <c r="C11" s="18"/>
      <c r="D11" s="13" t="s">
        <v>50</v>
      </c>
      <c r="E11" s="21"/>
      <c r="F11" s="21"/>
    </row>
    <row r="12" spans="1:6" ht="23.1" customHeight="1" thickBot="1" x14ac:dyDescent="0.35">
      <c r="A12" s="6"/>
      <c r="B12" s="18"/>
      <c r="C12" s="18"/>
      <c r="D12" s="13"/>
      <c r="E12" s="21"/>
      <c r="F12" s="21"/>
    </row>
    <row r="13" spans="1:6" ht="23.1" customHeight="1" thickBot="1" x14ac:dyDescent="0.35">
      <c r="A13" s="34" t="s">
        <v>7</v>
      </c>
      <c r="B13" s="35">
        <f>SUM(B14:B18)</f>
        <v>0</v>
      </c>
      <c r="C13" s="35">
        <f>SUM(C14:C18)</f>
        <v>0</v>
      </c>
      <c r="D13" s="32" t="s">
        <v>5</v>
      </c>
      <c r="E13" s="40">
        <f>SUM(E14:E31)</f>
        <v>0</v>
      </c>
      <c r="F13" s="40">
        <f>SUM(F14:F31)</f>
        <v>0</v>
      </c>
    </row>
    <row r="14" spans="1:6" ht="23.1" customHeight="1" thickBot="1" x14ac:dyDescent="0.35">
      <c r="A14" s="6" t="s">
        <v>51</v>
      </c>
      <c r="B14" s="18"/>
      <c r="C14" s="18"/>
      <c r="D14" s="15" t="s">
        <v>6</v>
      </c>
      <c r="E14" s="29"/>
      <c r="F14" s="29"/>
    </row>
    <row r="15" spans="1:6" ht="23.1" customHeight="1" thickBot="1" x14ac:dyDescent="0.35">
      <c r="A15" s="6" t="s">
        <v>67</v>
      </c>
      <c r="B15" s="18"/>
      <c r="C15" s="18"/>
      <c r="D15" s="15" t="s">
        <v>165</v>
      </c>
      <c r="E15" s="29"/>
      <c r="F15" s="29"/>
    </row>
    <row r="16" spans="1:6" ht="23.1" customHeight="1" thickBot="1" x14ac:dyDescent="0.35">
      <c r="A16" s="6" t="s">
        <v>8</v>
      </c>
      <c r="B16" s="18"/>
      <c r="C16" s="18"/>
      <c r="D16" s="23" t="s">
        <v>9</v>
      </c>
      <c r="E16" s="29"/>
      <c r="F16" s="29"/>
    </row>
    <row r="17" spans="1:6" ht="23.1" customHeight="1" thickBot="1" x14ac:dyDescent="0.35">
      <c r="A17" s="25" t="s">
        <v>10</v>
      </c>
      <c r="B17" s="18"/>
      <c r="C17" s="18"/>
      <c r="D17" s="23" t="s">
        <v>12</v>
      </c>
      <c r="E17" s="24"/>
      <c r="F17" s="24"/>
    </row>
    <row r="18" spans="1:6" ht="18.75" customHeight="1" thickBot="1" x14ac:dyDescent="0.35">
      <c r="A18" s="25" t="s">
        <v>52</v>
      </c>
      <c r="B18" s="26"/>
      <c r="C18" s="26"/>
      <c r="D18" s="48" t="s">
        <v>59</v>
      </c>
      <c r="E18" s="28"/>
      <c r="F18" s="28"/>
    </row>
    <row r="19" spans="1:6" ht="16.5" customHeight="1" thickBot="1" x14ac:dyDescent="0.35">
      <c r="A19" s="36" t="s">
        <v>11</v>
      </c>
      <c r="B19" s="37">
        <f>SUM(B20:B27)</f>
        <v>3500</v>
      </c>
      <c r="C19" s="37">
        <f>SUM(C20:C27)</f>
        <v>0</v>
      </c>
      <c r="D19" s="49" t="s">
        <v>60</v>
      </c>
      <c r="E19" s="29"/>
      <c r="F19" s="29"/>
    </row>
    <row r="20" spans="1:6" ht="27.75" customHeight="1" thickBot="1" x14ac:dyDescent="0.35">
      <c r="A20" s="6" t="s">
        <v>53</v>
      </c>
      <c r="B20" s="18">
        <v>3500</v>
      </c>
      <c r="C20" s="18"/>
      <c r="D20" s="15"/>
      <c r="E20" s="29"/>
      <c r="F20" s="29"/>
    </row>
    <row r="21" spans="1:6" ht="27.75" customHeight="1" thickBot="1" x14ac:dyDescent="0.35">
      <c r="A21" s="6" t="s">
        <v>54</v>
      </c>
      <c r="B21" s="18"/>
      <c r="C21" s="18"/>
      <c r="D21" s="15" t="s">
        <v>19</v>
      </c>
      <c r="E21" s="29"/>
      <c r="F21" s="29"/>
    </row>
    <row r="22" spans="1:6" ht="27.75" customHeight="1" thickBot="1" x14ac:dyDescent="0.35">
      <c r="A22" s="6" t="s">
        <v>55</v>
      </c>
      <c r="B22" s="18"/>
      <c r="C22" s="18"/>
      <c r="D22" s="15"/>
      <c r="E22" s="29"/>
      <c r="F22" s="29"/>
    </row>
    <row r="23" spans="1:6" ht="27.75" customHeight="1" thickBot="1" x14ac:dyDescent="0.35">
      <c r="A23" s="6" t="s">
        <v>56</v>
      </c>
      <c r="B23" s="18"/>
      <c r="C23" s="18"/>
      <c r="D23" s="15" t="s">
        <v>61</v>
      </c>
      <c r="E23" s="29"/>
      <c r="F23" s="29"/>
    </row>
    <row r="24" spans="1:6" ht="27.75" customHeight="1" thickBot="1" x14ac:dyDescent="0.35">
      <c r="A24" s="6" t="s">
        <v>57</v>
      </c>
      <c r="B24" s="18"/>
      <c r="C24" s="18"/>
      <c r="D24" s="15"/>
      <c r="E24" s="29"/>
      <c r="F24" s="29"/>
    </row>
    <row r="25" spans="1:6" ht="23.1" customHeight="1" thickBot="1" x14ac:dyDescent="0.35">
      <c r="A25" s="6" t="s">
        <v>13</v>
      </c>
      <c r="B25" s="18"/>
      <c r="C25" s="18"/>
      <c r="D25" s="15"/>
      <c r="E25" s="29"/>
      <c r="F25" s="29"/>
    </row>
    <row r="26" spans="1:6" ht="23.1" customHeight="1" thickBot="1" x14ac:dyDescent="0.35">
      <c r="A26" s="25" t="s">
        <v>52</v>
      </c>
      <c r="B26" s="18"/>
      <c r="C26" s="18"/>
      <c r="D26" s="15" t="s">
        <v>62</v>
      </c>
      <c r="E26" s="29"/>
      <c r="F26" s="29"/>
    </row>
    <row r="27" spans="1:6" ht="23.1" customHeight="1" thickBot="1" x14ac:dyDescent="0.35">
      <c r="A27" s="44"/>
      <c r="B27" s="18"/>
      <c r="C27" s="18"/>
      <c r="D27" s="15" t="s">
        <v>63</v>
      </c>
      <c r="E27" s="29"/>
      <c r="F27" s="29"/>
    </row>
    <row r="28" spans="1:6" ht="23.1" customHeight="1" thickBot="1" x14ac:dyDescent="0.35">
      <c r="A28" s="34" t="s">
        <v>14</v>
      </c>
      <c r="B28" s="35">
        <f>SUM(B29:B31)</f>
        <v>0</v>
      </c>
      <c r="C28" s="35">
        <f>SUM(C29:C31)</f>
        <v>0</v>
      </c>
      <c r="D28" s="15" t="s">
        <v>64</v>
      </c>
      <c r="E28" s="29"/>
      <c r="F28" s="29"/>
    </row>
    <row r="29" spans="1:6" ht="23.1" customHeight="1" thickBot="1" x14ac:dyDescent="0.35">
      <c r="A29" s="6" t="s">
        <v>16</v>
      </c>
      <c r="B29" s="18"/>
      <c r="C29" s="18"/>
      <c r="D29" s="15" t="s">
        <v>15</v>
      </c>
      <c r="E29" s="29"/>
      <c r="F29" s="29"/>
    </row>
    <row r="30" spans="1:6" ht="23.1" customHeight="1" thickBot="1" x14ac:dyDescent="0.35">
      <c r="A30" s="6" t="s">
        <v>17</v>
      </c>
      <c r="B30" s="18"/>
      <c r="C30" s="18"/>
      <c r="D30" s="15"/>
      <c r="E30" s="29"/>
      <c r="F30" s="29"/>
    </row>
    <row r="31" spans="1:6" ht="23.1" customHeight="1" thickBot="1" x14ac:dyDescent="0.35">
      <c r="A31" s="6"/>
      <c r="B31" s="18"/>
      <c r="C31" s="18"/>
      <c r="D31" s="15"/>
      <c r="E31" s="29"/>
      <c r="F31" s="29"/>
    </row>
    <row r="32" spans="1:6" ht="23.1" customHeight="1" thickBot="1" x14ac:dyDescent="0.35">
      <c r="A32" s="34" t="s">
        <v>18</v>
      </c>
      <c r="B32" s="35">
        <f>SUM(B33:B35)</f>
        <v>0</v>
      </c>
      <c r="C32" s="35">
        <f>SUM(C33:C35)</f>
        <v>0</v>
      </c>
      <c r="D32" s="32" t="s">
        <v>24</v>
      </c>
      <c r="E32" s="40">
        <f>+E33+E34+E35</f>
        <v>0</v>
      </c>
      <c r="F32" s="40">
        <f>+F33+F34+F35</f>
        <v>0</v>
      </c>
    </row>
    <row r="33" spans="1:6" ht="23.1" customHeight="1" thickBot="1" x14ac:dyDescent="0.35">
      <c r="A33" s="6" t="s">
        <v>20</v>
      </c>
      <c r="B33" s="18"/>
      <c r="C33" s="18"/>
      <c r="D33" s="15" t="s">
        <v>65</v>
      </c>
      <c r="E33" s="29"/>
      <c r="F33" s="29"/>
    </row>
    <row r="34" spans="1:6" ht="23.1" customHeight="1" thickBot="1" x14ac:dyDescent="0.35">
      <c r="A34" s="6" t="s">
        <v>21</v>
      </c>
      <c r="B34" s="18"/>
      <c r="C34" s="18"/>
      <c r="D34" s="15" t="s">
        <v>87</v>
      </c>
      <c r="E34" s="29"/>
      <c r="F34" s="29"/>
    </row>
    <row r="35" spans="1:6" ht="23.1" customHeight="1" thickBot="1" x14ac:dyDescent="0.35">
      <c r="A35" s="6" t="s">
        <v>22</v>
      </c>
      <c r="B35" s="18"/>
      <c r="C35" s="18"/>
      <c r="D35" s="15"/>
      <c r="E35" s="29"/>
      <c r="F35" s="29"/>
    </row>
    <row r="36" spans="1:6" ht="23.1" customHeight="1" thickBot="1" x14ac:dyDescent="0.35">
      <c r="A36" s="34" t="s">
        <v>23</v>
      </c>
      <c r="B36" s="40">
        <f>B37</f>
        <v>35300</v>
      </c>
      <c r="C36" s="40">
        <f>C37</f>
        <v>0</v>
      </c>
      <c r="D36" s="39" t="s">
        <v>27</v>
      </c>
      <c r="E36" s="40">
        <f>E37</f>
        <v>0</v>
      </c>
      <c r="F36" s="40">
        <f>F37</f>
        <v>0</v>
      </c>
    </row>
    <row r="37" spans="1:6" ht="23.1" customHeight="1" thickBot="1" x14ac:dyDescent="0.35">
      <c r="A37" s="41" t="s">
        <v>77</v>
      </c>
      <c r="B37" s="42">
        <v>35300</v>
      </c>
      <c r="C37" s="42"/>
      <c r="D37" s="41"/>
      <c r="E37" s="43"/>
      <c r="F37" s="43"/>
    </row>
    <row r="38" spans="1:6" ht="23.1" customHeight="1" thickBot="1" x14ac:dyDescent="0.35">
      <c r="A38" s="46" t="s">
        <v>25</v>
      </c>
      <c r="B38" s="37"/>
      <c r="C38" s="37"/>
      <c r="D38" s="45" t="s">
        <v>69</v>
      </c>
      <c r="E38" s="37"/>
      <c r="F38" s="37"/>
    </row>
    <row r="39" spans="1:6" ht="23.1" customHeight="1" thickBot="1" x14ac:dyDescent="0.35">
      <c r="A39" s="34" t="s">
        <v>26</v>
      </c>
      <c r="B39" s="40"/>
      <c r="C39" s="40"/>
      <c r="D39" s="47" t="s">
        <v>29</v>
      </c>
      <c r="E39" s="40"/>
      <c r="F39" s="40"/>
    </row>
    <row r="40" spans="1:6" ht="18" customHeight="1" thickBot="1" x14ac:dyDescent="0.35">
      <c r="A40" s="38" t="s">
        <v>28</v>
      </c>
      <c r="B40" s="35"/>
      <c r="C40" s="35"/>
      <c r="D40" s="39" t="s">
        <v>58</v>
      </c>
      <c r="E40" s="40"/>
      <c r="F40" s="40"/>
    </row>
    <row r="41" spans="1:6" ht="23.1" customHeight="1" thickBot="1" x14ac:dyDescent="0.35">
      <c r="A41" s="8" t="s">
        <v>30</v>
      </c>
      <c r="B41" s="20">
        <f>B5</f>
        <v>38800</v>
      </c>
      <c r="C41" s="20">
        <f>C5</f>
        <v>0</v>
      </c>
      <c r="D41" s="16" t="s">
        <v>31</v>
      </c>
      <c r="E41" s="20">
        <f>E5</f>
        <v>0</v>
      </c>
      <c r="F41" s="20">
        <f>F5</f>
        <v>0</v>
      </c>
    </row>
    <row r="42" spans="1:6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4" t="s">
        <v>33</v>
      </c>
      <c r="E42" s="28">
        <f>SUM(E43:E46)</f>
        <v>0</v>
      </c>
      <c r="F42" s="28">
        <f>SUM(F43:F46)</f>
        <v>0</v>
      </c>
    </row>
    <row r="43" spans="1:6" ht="18" customHeight="1" thickBot="1" x14ac:dyDescent="0.35">
      <c r="A43" s="6" t="s">
        <v>34</v>
      </c>
      <c r="B43" s="18"/>
      <c r="C43" s="18"/>
      <c r="D43" s="15" t="s">
        <v>35</v>
      </c>
      <c r="E43" s="21">
        <f>B43</f>
        <v>0</v>
      </c>
      <c r="F43" s="21">
        <f>C43</f>
        <v>0</v>
      </c>
    </row>
    <row r="44" spans="1:6" ht="23.1" customHeight="1" thickBot="1" x14ac:dyDescent="0.35">
      <c r="A44" s="6" t="s">
        <v>36</v>
      </c>
      <c r="B44" s="18"/>
      <c r="C44" s="18"/>
      <c r="D44" s="15" t="s">
        <v>37</v>
      </c>
      <c r="E44" s="21">
        <f t="shared" ref="E44:F46" si="0">B44</f>
        <v>0</v>
      </c>
      <c r="F44" s="21">
        <f t="shared" si="0"/>
        <v>0</v>
      </c>
    </row>
    <row r="45" spans="1:6" ht="23.1" customHeight="1" thickBot="1" x14ac:dyDescent="0.35">
      <c r="A45" s="6" t="s">
        <v>38</v>
      </c>
      <c r="B45" s="18"/>
      <c r="C45" s="18"/>
      <c r="D45" s="15" t="s">
        <v>39</v>
      </c>
      <c r="E45" s="21">
        <f t="shared" si="0"/>
        <v>0</v>
      </c>
      <c r="F45" s="21">
        <f t="shared" si="0"/>
        <v>0</v>
      </c>
    </row>
    <row r="46" spans="1:6" ht="23.1" customHeight="1" thickBot="1" x14ac:dyDescent="0.35">
      <c r="A46" s="6" t="s">
        <v>40</v>
      </c>
      <c r="B46" s="18"/>
      <c r="C46" s="18"/>
      <c r="D46" s="15" t="s">
        <v>40</v>
      </c>
      <c r="E46" s="21">
        <f t="shared" si="0"/>
        <v>0</v>
      </c>
      <c r="F46" s="21">
        <f t="shared" si="0"/>
        <v>0</v>
      </c>
    </row>
    <row r="47" spans="1:6" ht="23.1" customHeight="1" thickBot="1" x14ac:dyDescent="0.35">
      <c r="A47" s="9" t="s">
        <v>41</v>
      </c>
      <c r="B47" s="20">
        <f>B41+B42</f>
        <v>38800</v>
      </c>
      <c r="C47" s="20">
        <f>C41+C42</f>
        <v>0</v>
      </c>
      <c r="D47" s="17" t="s">
        <v>41</v>
      </c>
      <c r="E47" s="20">
        <f>E41+E42</f>
        <v>0</v>
      </c>
      <c r="F47" s="20">
        <f>F41+F42</f>
        <v>0</v>
      </c>
    </row>
    <row r="48" spans="1:6" ht="23.1" customHeight="1" x14ac:dyDescent="0.3"/>
    <row r="49" spans="4:6" ht="15.75" customHeight="1" x14ac:dyDescent="0.3">
      <c r="D49" s="10" t="s">
        <v>42</v>
      </c>
      <c r="E49" s="31">
        <f>B41-E41</f>
        <v>38800</v>
      </c>
      <c r="F49" s="31">
        <f>C41-F41</f>
        <v>0</v>
      </c>
    </row>
  </sheetData>
  <pageMargins left="0" right="0" top="0" bottom="0" header="0.31496062992125984" footer="0.31496062992125984"/>
  <pageSetup paperSize="9" scale="7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49"/>
  <sheetViews>
    <sheetView topLeftCell="A34" zoomScale="96" zoomScaleNormal="96" workbookViewId="0">
      <selection activeCell="E17" sqref="E17"/>
    </sheetView>
  </sheetViews>
  <sheetFormatPr baseColWidth="10" defaultRowHeight="14.4" x14ac:dyDescent="0.3"/>
  <cols>
    <col min="1" max="1" width="43.5546875" customWidth="1"/>
    <col min="4" max="4" width="34.88671875" style="10" customWidth="1"/>
  </cols>
  <sheetData>
    <row r="1" spans="1:6" ht="14.25" customHeight="1" x14ac:dyDescent="0.3">
      <c r="A1" s="27"/>
    </row>
    <row r="2" spans="1:6" ht="16.2" x14ac:dyDescent="0.3">
      <c r="A2" s="1" t="s">
        <v>159</v>
      </c>
    </row>
    <row r="3" spans="1:6" ht="7.5" customHeight="1" thickBot="1" x14ac:dyDescent="0.35">
      <c r="A3" s="2"/>
    </row>
    <row r="4" spans="1:6" ht="14.25" customHeight="1" thickBot="1" x14ac:dyDescent="0.35">
      <c r="A4" s="3" t="s">
        <v>0</v>
      </c>
      <c r="B4" s="4" t="s">
        <v>74</v>
      </c>
      <c r="C4" s="4" t="s">
        <v>75</v>
      </c>
      <c r="D4" s="11" t="s">
        <v>1</v>
      </c>
      <c r="E4" s="4" t="s">
        <v>74</v>
      </c>
      <c r="F4" s="4" t="s">
        <v>75</v>
      </c>
    </row>
    <row r="5" spans="1:6" ht="23.1" customHeight="1" thickBot="1" x14ac:dyDescent="0.35">
      <c r="A5" s="5" t="s">
        <v>2</v>
      </c>
      <c r="B5" s="18">
        <f>B6+B13+B19+B28+B32+B36+B38+B39+B40</f>
        <v>6000</v>
      </c>
      <c r="C5" s="18">
        <f>C6+C13+C19+C28+C32+C36+C38+C39+C40</f>
        <v>0</v>
      </c>
      <c r="D5" s="12" t="s">
        <v>3</v>
      </c>
      <c r="E5" s="21">
        <f>E6+E13+E32+E36+E38+E39+E40</f>
        <v>69765</v>
      </c>
      <c r="F5" s="21">
        <f>F6+F13+F32+F36+F38+F39+F40</f>
        <v>0</v>
      </c>
    </row>
    <row r="6" spans="1:6" ht="23.1" customHeight="1" thickBot="1" x14ac:dyDescent="0.35">
      <c r="A6" s="46" t="s">
        <v>4</v>
      </c>
      <c r="B6" s="37">
        <f>SUM(B7:B12)</f>
        <v>0</v>
      </c>
      <c r="C6" s="37">
        <f>SUM(C7:C12)</f>
        <v>0</v>
      </c>
      <c r="D6" s="47" t="s">
        <v>66</v>
      </c>
      <c r="E6" s="37">
        <f>SUM(E7:E12)</f>
        <v>0</v>
      </c>
      <c r="F6" s="37">
        <f>SUM(F7:F12)</f>
        <v>0</v>
      </c>
    </row>
    <row r="7" spans="1:6" ht="23.1" customHeight="1" thickBot="1" x14ac:dyDescent="0.35">
      <c r="A7" s="6" t="s">
        <v>43</v>
      </c>
      <c r="B7" s="18"/>
      <c r="C7" s="18"/>
      <c r="D7" s="13" t="s">
        <v>48</v>
      </c>
      <c r="E7" s="21"/>
      <c r="F7" s="21"/>
    </row>
    <row r="8" spans="1:6" ht="23.1" customHeight="1" thickBot="1" x14ac:dyDescent="0.35">
      <c r="A8" s="6" t="s">
        <v>44</v>
      </c>
      <c r="B8" s="18"/>
      <c r="C8" s="18"/>
      <c r="D8" s="13"/>
      <c r="E8" s="21"/>
      <c r="F8" s="21"/>
    </row>
    <row r="9" spans="1:6" ht="23.1" customHeight="1" thickBot="1" x14ac:dyDescent="0.35">
      <c r="A9" s="6" t="s">
        <v>45</v>
      </c>
      <c r="B9" s="18"/>
      <c r="C9" s="18"/>
      <c r="D9" s="13" t="s">
        <v>49</v>
      </c>
      <c r="E9" s="21"/>
      <c r="F9" s="21"/>
    </row>
    <row r="10" spans="1:6" ht="23.1" customHeight="1" thickBot="1" x14ac:dyDescent="0.35">
      <c r="A10" s="6" t="s">
        <v>46</v>
      </c>
      <c r="B10" s="18"/>
      <c r="C10" s="18"/>
      <c r="D10" s="13"/>
      <c r="E10" s="21"/>
      <c r="F10" s="21"/>
    </row>
    <row r="11" spans="1:6" ht="23.1" customHeight="1" thickBot="1" x14ac:dyDescent="0.35">
      <c r="A11" s="6" t="s">
        <v>47</v>
      </c>
      <c r="B11" s="18"/>
      <c r="C11" s="18"/>
      <c r="D11" s="13" t="s">
        <v>50</v>
      </c>
      <c r="E11" s="21"/>
      <c r="F11" s="21"/>
    </row>
    <row r="12" spans="1:6" ht="23.1" customHeight="1" thickBot="1" x14ac:dyDescent="0.35">
      <c r="A12" s="6"/>
      <c r="B12" s="18"/>
      <c r="C12" s="18"/>
      <c r="D12" s="13"/>
      <c r="E12" s="21"/>
      <c r="F12" s="21"/>
    </row>
    <row r="13" spans="1:6" ht="23.1" customHeight="1" thickBot="1" x14ac:dyDescent="0.35">
      <c r="A13" s="34" t="s">
        <v>7</v>
      </c>
      <c r="B13" s="35">
        <f>SUM(B14:B18)</f>
        <v>0</v>
      </c>
      <c r="C13" s="35">
        <f>SUM(C14:C18)</f>
        <v>0</v>
      </c>
      <c r="D13" s="32" t="s">
        <v>5</v>
      </c>
      <c r="E13" s="40">
        <f>SUM(E14:E31)</f>
        <v>52000</v>
      </c>
      <c r="F13" s="40">
        <f>SUM(F14:F31)</f>
        <v>0</v>
      </c>
    </row>
    <row r="14" spans="1:6" ht="23.1" customHeight="1" thickBot="1" x14ac:dyDescent="0.35">
      <c r="A14" s="6" t="s">
        <v>51</v>
      </c>
      <c r="B14" s="18"/>
      <c r="C14" s="18"/>
      <c r="D14" s="15" t="s">
        <v>6</v>
      </c>
      <c r="E14" s="29"/>
      <c r="F14" s="29"/>
    </row>
    <row r="15" spans="1:6" ht="23.1" customHeight="1" thickBot="1" x14ac:dyDescent="0.35">
      <c r="A15" s="6" t="s">
        <v>67</v>
      </c>
      <c r="B15" s="18"/>
      <c r="C15" s="18"/>
      <c r="D15" s="15" t="s">
        <v>165</v>
      </c>
      <c r="E15" s="29">
        <v>28000</v>
      </c>
      <c r="F15" s="29"/>
    </row>
    <row r="16" spans="1:6" ht="23.1" customHeight="1" thickBot="1" x14ac:dyDescent="0.35">
      <c r="A16" s="6" t="s">
        <v>8</v>
      </c>
      <c r="B16" s="18"/>
      <c r="C16" s="18"/>
      <c r="D16" s="23" t="s">
        <v>9</v>
      </c>
      <c r="E16" s="29">
        <v>24000</v>
      </c>
      <c r="F16" s="29"/>
    </row>
    <row r="17" spans="1:6" ht="23.1" customHeight="1" thickBot="1" x14ac:dyDescent="0.35">
      <c r="A17" s="25" t="s">
        <v>10</v>
      </c>
      <c r="B17" s="18"/>
      <c r="C17" s="18"/>
      <c r="D17" s="23" t="s">
        <v>12</v>
      </c>
      <c r="E17" s="24"/>
      <c r="F17" s="24"/>
    </row>
    <row r="18" spans="1:6" ht="18.75" customHeight="1" thickBot="1" x14ac:dyDescent="0.35">
      <c r="A18" s="25" t="s">
        <v>52</v>
      </c>
      <c r="B18" s="26"/>
      <c r="C18" s="26"/>
      <c r="D18" s="48" t="s">
        <v>59</v>
      </c>
      <c r="E18" s="28"/>
      <c r="F18" s="28"/>
    </row>
    <row r="19" spans="1:6" ht="16.5" customHeight="1" thickBot="1" x14ac:dyDescent="0.35">
      <c r="A19" s="36" t="s">
        <v>11</v>
      </c>
      <c r="B19" s="37">
        <f>SUM(B20:B27)</f>
        <v>6000</v>
      </c>
      <c r="C19" s="37">
        <f>SUM(C20:C27)</f>
        <v>0</v>
      </c>
      <c r="D19" s="49" t="s">
        <v>60</v>
      </c>
      <c r="E19" s="29"/>
      <c r="F19" s="29"/>
    </row>
    <row r="20" spans="1:6" ht="27.75" customHeight="1" thickBot="1" x14ac:dyDescent="0.35">
      <c r="A20" s="6" t="s">
        <v>53</v>
      </c>
      <c r="B20" s="18"/>
      <c r="C20" s="18"/>
      <c r="D20" s="15"/>
      <c r="E20" s="29"/>
      <c r="F20" s="29"/>
    </row>
    <row r="21" spans="1:6" ht="27.75" customHeight="1" thickBot="1" x14ac:dyDescent="0.35">
      <c r="A21" s="6" t="s">
        <v>54</v>
      </c>
      <c r="B21" s="18"/>
      <c r="C21" s="18"/>
      <c r="D21" s="15" t="s">
        <v>19</v>
      </c>
      <c r="E21" s="29"/>
      <c r="F21" s="29"/>
    </row>
    <row r="22" spans="1:6" ht="27.75" customHeight="1" thickBot="1" x14ac:dyDescent="0.35">
      <c r="A22" s="6" t="s">
        <v>55</v>
      </c>
      <c r="B22" s="18">
        <v>4000</v>
      </c>
      <c r="C22" s="18"/>
      <c r="D22" s="15"/>
      <c r="E22" s="29"/>
      <c r="F22" s="29"/>
    </row>
    <row r="23" spans="1:6" ht="27.75" customHeight="1" thickBot="1" x14ac:dyDescent="0.35">
      <c r="A23" s="6" t="s">
        <v>56</v>
      </c>
      <c r="B23" s="18"/>
      <c r="C23" s="18"/>
      <c r="D23" s="15" t="s">
        <v>61</v>
      </c>
      <c r="E23" s="29"/>
      <c r="F23" s="29"/>
    </row>
    <row r="24" spans="1:6" ht="27.75" customHeight="1" thickBot="1" x14ac:dyDescent="0.35">
      <c r="A24" s="6" t="s">
        <v>57</v>
      </c>
      <c r="B24" s="18">
        <v>2000</v>
      </c>
      <c r="C24" s="18"/>
      <c r="D24" s="15"/>
      <c r="E24" s="29"/>
      <c r="F24" s="29"/>
    </row>
    <row r="25" spans="1:6" ht="23.1" customHeight="1" thickBot="1" x14ac:dyDescent="0.35">
      <c r="A25" s="6" t="s">
        <v>13</v>
      </c>
      <c r="B25" s="18"/>
      <c r="C25" s="18"/>
      <c r="D25" s="15"/>
      <c r="E25" s="29"/>
      <c r="F25" s="29"/>
    </row>
    <row r="26" spans="1:6" ht="23.1" customHeight="1" thickBot="1" x14ac:dyDescent="0.35">
      <c r="A26" s="25" t="s">
        <v>52</v>
      </c>
      <c r="B26" s="18"/>
      <c r="C26" s="18"/>
      <c r="D26" s="15" t="s">
        <v>62</v>
      </c>
      <c r="E26" s="29"/>
      <c r="F26" s="29"/>
    </row>
    <row r="27" spans="1:6" ht="23.1" customHeight="1" thickBot="1" x14ac:dyDescent="0.35">
      <c r="A27" s="44"/>
      <c r="B27" s="18"/>
      <c r="C27" s="18"/>
      <c r="D27" s="15" t="s">
        <v>63</v>
      </c>
      <c r="E27" s="29"/>
      <c r="F27" s="29"/>
    </row>
    <row r="28" spans="1:6" ht="23.1" customHeight="1" thickBot="1" x14ac:dyDescent="0.35">
      <c r="A28" s="34" t="s">
        <v>14</v>
      </c>
      <c r="B28" s="35">
        <f>SUM(B29:B31)</f>
        <v>0</v>
      </c>
      <c r="C28" s="35">
        <f>SUM(C29:C31)</f>
        <v>0</v>
      </c>
      <c r="D28" s="15" t="s">
        <v>64</v>
      </c>
      <c r="E28" s="29"/>
      <c r="F28" s="29"/>
    </row>
    <row r="29" spans="1:6" ht="23.1" customHeight="1" thickBot="1" x14ac:dyDescent="0.35">
      <c r="A29" s="6" t="s">
        <v>16</v>
      </c>
      <c r="B29" s="18"/>
      <c r="C29" s="18"/>
      <c r="D29" s="15" t="s">
        <v>15</v>
      </c>
      <c r="E29" s="29"/>
      <c r="F29" s="29"/>
    </row>
    <row r="30" spans="1:6" ht="23.1" customHeight="1" thickBot="1" x14ac:dyDescent="0.35">
      <c r="A30" s="6" t="s">
        <v>17</v>
      </c>
      <c r="B30" s="18"/>
      <c r="C30" s="18"/>
      <c r="D30" s="15"/>
      <c r="E30" s="29"/>
      <c r="F30" s="29"/>
    </row>
    <row r="31" spans="1:6" ht="23.1" customHeight="1" thickBot="1" x14ac:dyDescent="0.35">
      <c r="A31" s="6"/>
      <c r="B31" s="18"/>
      <c r="C31" s="18"/>
      <c r="D31" s="15"/>
      <c r="E31" s="29"/>
      <c r="F31" s="29"/>
    </row>
    <row r="32" spans="1:6" ht="23.1" customHeight="1" thickBot="1" x14ac:dyDescent="0.35">
      <c r="A32" s="34" t="s">
        <v>18</v>
      </c>
      <c r="B32" s="35">
        <f>SUM(B33:B35)</f>
        <v>0</v>
      </c>
      <c r="C32" s="35">
        <f>SUM(C33:C35)</f>
        <v>0</v>
      </c>
      <c r="D32" s="32" t="s">
        <v>24</v>
      </c>
      <c r="E32" s="40">
        <f>+E33+E34+E35</f>
        <v>17765</v>
      </c>
      <c r="F32" s="40">
        <f>+F33+F34+F35</f>
        <v>0</v>
      </c>
    </row>
    <row r="33" spans="1:6" ht="23.1" customHeight="1" thickBot="1" x14ac:dyDescent="0.35">
      <c r="A33" s="6" t="s">
        <v>20</v>
      </c>
      <c r="B33" s="18"/>
      <c r="C33" s="18"/>
      <c r="D33" s="15" t="s">
        <v>65</v>
      </c>
      <c r="E33" s="29"/>
      <c r="F33" s="29"/>
    </row>
    <row r="34" spans="1:6" ht="23.1" customHeight="1" thickBot="1" x14ac:dyDescent="0.35">
      <c r="A34" s="6" t="s">
        <v>21</v>
      </c>
      <c r="B34" s="18"/>
      <c r="C34" s="18"/>
      <c r="D34" s="15" t="s">
        <v>166</v>
      </c>
      <c r="E34" s="29">
        <v>17765</v>
      </c>
      <c r="F34" s="29"/>
    </row>
    <row r="35" spans="1:6" ht="23.1" customHeight="1" thickBot="1" x14ac:dyDescent="0.35">
      <c r="A35" s="6" t="s">
        <v>22</v>
      </c>
      <c r="B35" s="18"/>
      <c r="C35" s="18"/>
      <c r="D35" s="15"/>
      <c r="E35" s="29"/>
      <c r="F35" s="29"/>
    </row>
    <row r="36" spans="1:6" ht="23.1" customHeight="1" thickBot="1" x14ac:dyDescent="0.35">
      <c r="A36" s="34" t="s">
        <v>23</v>
      </c>
      <c r="B36" s="40">
        <f>B37</f>
        <v>0</v>
      </c>
      <c r="C36" s="40">
        <f>C37</f>
        <v>0</v>
      </c>
      <c r="D36" s="39" t="s">
        <v>27</v>
      </c>
      <c r="E36" s="40">
        <f>E37</f>
        <v>0</v>
      </c>
      <c r="F36" s="40">
        <f>F37</f>
        <v>0</v>
      </c>
    </row>
    <row r="37" spans="1:6" ht="23.1" customHeight="1" thickBot="1" x14ac:dyDescent="0.35">
      <c r="A37" s="41"/>
      <c r="B37" s="42"/>
      <c r="C37" s="42"/>
      <c r="D37" s="41"/>
      <c r="E37" s="43"/>
      <c r="F37" s="43"/>
    </row>
    <row r="38" spans="1:6" ht="23.1" customHeight="1" thickBot="1" x14ac:dyDescent="0.35">
      <c r="A38" s="46" t="s">
        <v>25</v>
      </c>
      <c r="B38" s="37"/>
      <c r="C38" s="37"/>
      <c r="D38" s="45" t="s">
        <v>69</v>
      </c>
      <c r="E38" s="37"/>
      <c r="F38" s="37"/>
    </row>
    <row r="39" spans="1:6" ht="23.1" customHeight="1" thickBot="1" x14ac:dyDescent="0.35">
      <c r="A39" s="34" t="s">
        <v>26</v>
      </c>
      <c r="B39" s="40"/>
      <c r="C39" s="40"/>
      <c r="D39" s="47" t="s">
        <v>29</v>
      </c>
      <c r="E39" s="40"/>
      <c r="F39" s="40"/>
    </row>
    <row r="40" spans="1:6" ht="18" customHeight="1" thickBot="1" x14ac:dyDescent="0.35">
      <c r="A40" s="38" t="s">
        <v>28</v>
      </c>
      <c r="B40" s="35"/>
      <c r="C40" s="35"/>
      <c r="D40" s="39" t="s">
        <v>58</v>
      </c>
      <c r="E40" s="40"/>
      <c r="F40" s="40"/>
    </row>
    <row r="41" spans="1:6" ht="23.1" customHeight="1" thickBot="1" x14ac:dyDescent="0.35">
      <c r="A41" s="8" t="s">
        <v>30</v>
      </c>
      <c r="B41" s="20">
        <f>B5</f>
        <v>6000</v>
      </c>
      <c r="C41" s="20">
        <f>C5</f>
        <v>0</v>
      </c>
      <c r="D41" s="16" t="s">
        <v>31</v>
      </c>
      <c r="E41" s="20">
        <f>E5</f>
        <v>69765</v>
      </c>
      <c r="F41" s="20">
        <f>F5</f>
        <v>0</v>
      </c>
    </row>
    <row r="42" spans="1:6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4" t="s">
        <v>33</v>
      </c>
      <c r="E42" s="28">
        <f>SUM(E43:E46)</f>
        <v>0</v>
      </c>
      <c r="F42" s="28">
        <f>SUM(F43:F46)</f>
        <v>0</v>
      </c>
    </row>
    <row r="43" spans="1:6" ht="18" customHeight="1" thickBot="1" x14ac:dyDescent="0.35">
      <c r="A43" s="6" t="s">
        <v>34</v>
      </c>
      <c r="B43" s="18"/>
      <c r="C43" s="18"/>
      <c r="D43" s="15" t="s">
        <v>35</v>
      </c>
      <c r="E43" s="21">
        <f>B43</f>
        <v>0</v>
      </c>
      <c r="F43" s="21">
        <f>C43</f>
        <v>0</v>
      </c>
    </row>
    <row r="44" spans="1:6" ht="23.1" customHeight="1" thickBot="1" x14ac:dyDescent="0.35">
      <c r="A44" s="6" t="s">
        <v>36</v>
      </c>
      <c r="B44" s="18"/>
      <c r="C44" s="18"/>
      <c r="D44" s="15" t="s">
        <v>37</v>
      </c>
      <c r="E44" s="21">
        <f t="shared" ref="E44:F46" si="0">B44</f>
        <v>0</v>
      </c>
      <c r="F44" s="21">
        <f t="shared" si="0"/>
        <v>0</v>
      </c>
    </row>
    <row r="45" spans="1:6" ht="23.1" customHeight="1" thickBot="1" x14ac:dyDescent="0.35">
      <c r="A45" s="6" t="s">
        <v>38</v>
      </c>
      <c r="B45" s="18"/>
      <c r="C45" s="18"/>
      <c r="D45" s="15" t="s">
        <v>39</v>
      </c>
      <c r="E45" s="21">
        <f t="shared" si="0"/>
        <v>0</v>
      </c>
      <c r="F45" s="21">
        <f t="shared" si="0"/>
        <v>0</v>
      </c>
    </row>
    <row r="46" spans="1:6" ht="23.1" customHeight="1" thickBot="1" x14ac:dyDescent="0.35">
      <c r="A46" s="6" t="s">
        <v>40</v>
      </c>
      <c r="B46" s="18"/>
      <c r="C46" s="18"/>
      <c r="D46" s="15" t="s">
        <v>40</v>
      </c>
      <c r="E46" s="21">
        <f t="shared" si="0"/>
        <v>0</v>
      </c>
      <c r="F46" s="21">
        <f t="shared" si="0"/>
        <v>0</v>
      </c>
    </row>
    <row r="47" spans="1:6" ht="23.1" customHeight="1" thickBot="1" x14ac:dyDescent="0.35">
      <c r="A47" s="9" t="s">
        <v>41</v>
      </c>
      <c r="B47" s="20">
        <f>B41+B42</f>
        <v>6000</v>
      </c>
      <c r="C47" s="20">
        <f>C41+C42</f>
        <v>0</v>
      </c>
      <c r="D47" s="17" t="s">
        <v>41</v>
      </c>
      <c r="E47" s="20">
        <f>E41+E42</f>
        <v>69765</v>
      </c>
      <c r="F47" s="20">
        <f>F41+F42</f>
        <v>0</v>
      </c>
    </row>
    <row r="48" spans="1:6" ht="23.1" customHeight="1" x14ac:dyDescent="0.3"/>
    <row r="49" spans="4:6" ht="15.75" customHeight="1" x14ac:dyDescent="0.3">
      <c r="D49" s="10" t="s">
        <v>42</v>
      </c>
      <c r="E49" s="31">
        <f>B41-E41</f>
        <v>-63765</v>
      </c>
      <c r="F49" s="31">
        <f>C41-F41</f>
        <v>0</v>
      </c>
    </row>
  </sheetData>
  <pageMargins left="0" right="0" top="0" bottom="0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F49"/>
  <sheetViews>
    <sheetView topLeftCell="A16" workbookViewId="0">
      <selection activeCell="I19" sqref="I19"/>
    </sheetView>
  </sheetViews>
  <sheetFormatPr baseColWidth="10" defaultRowHeight="14.4" x14ac:dyDescent="0.3"/>
  <cols>
    <col min="1" max="1" width="43.5546875" customWidth="1"/>
    <col min="4" max="4" width="34.88671875" style="10" customWidth="1"/>
  </cols>
  <sheetData>
    <row r="1" spans="1:6" ht="14.25" customHeight="1" x14ac:dyDescent="0.3">
      <c r="A1" s="27"/>
    </row>
    <row r="2" spans="1:6" ht="16.2" x14ac:dyDescent="0.3">
      <c r="A2" s="1" t="s">
        <v>86</v>
      </c>
    </row>
    <row r="3" spans="1:6" ht="7.5" customHeight="1" thickBot="1" x14ac:dyDescent="0.35">
      <c r="A3" s="2"/>
    </row>
    <row r="4" spans="1:6" ht="14.25" customHeight="1" thickBot="1" x14ac:dyDescent="0.35">
      <c r="A4" s="3" t="s">
        <v>0</v>
      </c>
      <c r="B4" s="4" t="s">
        <v>74</v>
      </c>
      <c r="C4" s="4" t="s">
        <v>75</v>
      </c>
      <c r="D4" s="11" t="s">
        <v>1</v>
      </c>
      <c r="E4" s="4" t="s">
        <v>74</v>
      </c>
      <c r="F4" s="4" t="s">
        <v>75</v>
      </c>
    </row>
    <row r="5" spans="1:6" ht="23.1" customHeight="1" thickBot="1" x14ac:dyDescent="0.35">
      <c r="A5" s="5" t="s">
        <v>2</v>
      </c>
      <c r="B5" s="18">
        <f>B6+B13+B19+B28+B32+B36+B38+B39+B40</f>
        <v>0</v>
      </c>
      <c r="C5" s="18">
        <f>C6+C13+C19+C28+C32+C36+C38+C39+C40</f>
        <v>0</v>
      </c>
      <c r="D5" s="12" t="s">
        <v>3</v>
      </c>
      <c r="E5" s="21">
        <f>E6+E13+E32+E36+E38+E39+E40</f>
        <v>0</v>
      </c>
      <c r="F5" s="21">
        <f>F6+F13+F32+F36+F38+F39+F40</f>
        <v>0</v>
      </c>
    </row>
    <row r="6" spans="1:6" ht="23.1" customHeight="1" thickBot="1" x14ac:dyDescent="0.35">
      <c r="A6" s="46" t="s">
        <v>4</v>
      </c>
      <c r="B6" s="37">
        <f>SUM(B7:B12)</f>
        <v>0</v>
      </c>
      <c r="C6" s="37">
        <f>SUM(C7:C12)</f>
        <v>0</v>
      </c>
      <c r="D6" s="47" t="s">
        <v>66</v>
      </c>
      <c r="E6" s="37">
        <f>SUM(E7:E12)</f>
        <v>0</v>
      </c>
      <c r="F6" s="37">
        <f>SUM(F7:F12)</f>
        <v>0</v>
      </c>
    </row>
    <row r="7" spans="1:6" ht="23.1" customHeight="1" thickBot="1" x14ac:dyDescent="0.35">
      <c r="A7" s="6" t="s">
        <v>43</v>
      </c>
      <c r="B7" s="18"/>
      <c r="C7" s="18"/>
      <c r="D7" s="13" t="s">
        <v>48</v>
      </c>
      <c r="E7" s="21"/>
      <c r="F7" s="21"/>
    </row>
    <row r="8" spans="1:6" ht="23.1" customHeight="1" thickBot="1" x14ac:dyDescent="0.35">
      <c r="A8" s="6" t="s">
        <v>44</v>
      </c>
      <c r="B8" s="18"/>
      <c r="C8" s="18"/>
      <c r="D8" s="13"/>
      <c r="E8" s="21"/>
      <c r="F8" s="21"/>
    </row>
    <row r="9" spans="1:6" ht="23.1" customHeight="1" thickBot="1" x14ac:dyDescent="0.35">
      <c r="A9" s="6" t="s">
        <v>45</v>
      </c>
      <c r="B9" s="18"/>
      <c r="C9" s="18"/>
      <c r="D9" s="13" t="s">
        <v>49</v>
      </c>
      <c r="E9" s="21"/>
      <c r="F9" s="21"/>
    </row>
    <row r="10" spans="1:6" ht="23.1" customHeight="1" thickBot="1" x14ac:dyDescent="0.35">
      <c r="A10" s="6" t="s">
        <v>46</v>
      </c>
      <c r="B10" s="18"/>
      <c r="C10" s="18"/>
      <c r="D10" s="13"/>
      <c r="E10" s="21"/>
      <c r="F10" s="21"/>
    </row>
    <row r="11" spans="1:6" ht="23.1" customHeight="1" thickBot="1" x14ac:dyDescent="0.35">
      <c r="A11" s="6" t="s">
        <v>47</v>
      </c>
      <c r="B11" s="18"/>
      <c r="C11" s="18"/>
      <c r="D11" s="13" t="s">
        <v>50</v>
      </c>
      <c r="E11" s="21"/>
      <c r="F11" s="21"/>
    </row>
    <row r="12" spans="1:6" ht="23.1" customHeight="1" thickBot="1" x14ac:dyDescent="0.35">
      <c r="A12" s="6"/>
      <c r="B12" s="18"/>
      <c r="C12" s="18"/>
      <c r="D12" s="13"/>
      <c r="E12" s="21"/>
      <c r="F12" s="21"/>
    </row>
    <row r="13" spans="1:6" ht="23.1" customHeight="1" thickBot="1" x14ac:dyDescent="0.35">
      <c r="A13" s="34" t="s">
        <v>7</v>
      </c>
      <c r="B13" s="35">
        <f>SUM(B14:B18)</f>
        <v>0</v>
      </c>
      <c r="C13" s="35">
        <f>SUM(C14:C18)</f>
        <v>0</v>
      </c>
      <c r="D13" s="32" t="s">
        <v>5</v>
      </c>
      <c r="E13" s="40">
        <f>SUM(E14:E31)</f>
        <v>0</v>
      </c>
      <c r="F13" s="40">
        <f>SUM(F14:F31)</f>
        <v>0</v>
      </c>
    </row>
    <row r="14" spans="1:6" ht="23.1" customHeight="1" thickBot="1" x14ac:dyDescent="0.35">
      <c r="A14" s="6" t="s">
        <v>51</v>
      </c>
      <c r="B14" s="18"/>
      <c r="C14" s="18"/>
      <c r="D14" s="15" t="s">
        <v>6</v>
      </c>
      <c r="E14" s="29"/>
      <c r="F14" s="29"/>
    </row>
    <row r="15" spans="1:6" ht="23.1" customHeight="1" thickBot="1" x14ac:dyDescent="0.35">
      <c r="A15" s="6" t="s">
        <v>67</v>
      </c>
      <c r="B15" s="18"/>
      <c r="C15" s="18"/>
      <c r="D15" s="15" t="s">
        <v>165</v>
      </c>
      <c r="E15" s="29"/>
      <c r="F15" s="29"/>
    </row>
    <row r="16" spans="1:6" ht="23.1" customHeight="1" thickBot="1" x14ac:dyDescent="0.35">
      <c r="A16" s="6" t="s">
        <v>8</v>
      </c>
      <c r="B16" s="18"/>
      <c r="C16" s="18"/>
      <c r="D16" s="23" t="s">
        <v>9</v>
      </c>
      <c r="E16" s="29"/>
      <c r="F16" s="29"/>
    </row>
    <row r="17" spans="1:6" ht="23.1" customHeight="1" thickBot="1" x14ac:dyDescent="0.35">
      <c r="A17" s="25" t="s">
        <v>10</v>
      </c>
      <c r="B17" s="18"/>
      <c r="C17" s="18"/>
      <c r="D17" s="23" t="s">
        <v>12</v>
      </c>
      <c r="E17" s="24"/>
      <c r="F17" s="24"/>
    </row>
    <row r="18" spans="1:6" ht="18.75" customHeight="1" thickBot="1" x14ac:dyDescent="0.35">
      <c r="A18" s="25" t="s">
        <v>52</v>
      </c>
      <c r="B18" s="26"/>
      <c r="C18" s="26"/>
      <c r="D18" s="48" t="s">
        <v>59</v>
      </c>
      <c r="E18" s="28"/>
      <c r="F18" s="28"/>
    </row>
    <row r="19" spans="1:6" ht="16.5" customHeight="1" thickBot="1" x14ac:dyDescent="0.35">
      <c r="A19" s="36" t="s">
        <v>11</v>
      </c>
      <c r="B19" s="37">
        <f>SUM(B20:B27)</f>
        <v>0</v>
      </c>
      <c r="C19" s="37">
        <f>SUM(C20:C27)</f>
        <v>0</v>
      </c>
      <c r="D19" s="49" t="s">
        <v>60</v>
      </c>
      <c r="E19" s="29"/>
      <c r="F19" s="29"/>
    </row>
    <row r="20" spans="1:6" ht="27.75" customHeight="1" thickBot="1" x14ac:dyDescent="0.35">
      <c r="A20" s="6" t="s">
        <v>53</v>
      </c>
      <c r="B20" s="18"/>
      <c r="C20" s="18"/>
      <c r="D20" s="15"/>
      <c r="E20" s="29"/>
      <c r="F20" s="29"/>
    </row>
    <row r="21" spans="1:6" ht="27.75" customHeight="1" thickBot="1" x14ac:dyDescent="0.35">
      <c r="A21" s="6" t="s">
        <v>54</v>
      </c>
      <c r="B21" s="18"/>
      <c r="C21" s="18"/>
      <c r="D21" s="15" t="s">
        <v>19</v>
      </c>
      <c r="E21" s="29"/>
      <c r="F21" s="29"/>
    </row>
    <row r="22" spans="1:6" ht="27.75" customHeight="1" thickBot="1" x14ac:dyDescent="0.35">
      <c r="A22" s="6" t="s">
        <v>55</v>
      </c>
      <c r="B22" s="18"/>
      <c r="C22" s="18"/>
      <c r="D22" s="15"/>
      <c r="E22" s="29"/>
      <c r="F22" s="29"/>
    </row>
    <row r="23" spans="1:6" ht="27.75" customHeight="1" thickBot="1" x14ac:dyDescent="0.35">
      <c r="A23" s="6" t="s">
        <v>56</v>
      </c>
      <c r="B23" s="18"/>
      <c r="C23" s="18"/>
      <c r="D23" s="15" t="s">
        <v>61</v>
      </c>
      <c r="E23" s="29"/>
      <c r="F23" s="29"/>
    </row>
    <row r="24" spans="1:6" ht="27.75" customHeight="1" thickBot="1" x14ac:dyDescent="0.35">
      <c r="A24" s="6" t="s">
        <v>57</v>
      </c>
      <c r="B24" s="18"/>
      <c r="C24" s="18"/>
      <c r="D24" s="15"/>
      <c r="E24" s="29"/>
      <c r="F24" s="29"/>
    </row>
    <row r="25" spans="1:6" ht="23.1" customHeight="1" thickBot="1" x14ac:dyDescent="0.35">
      <c r="A25" s="6" t="s">
        <v>13</v>
      </c>
      <c r="B25" s="18"/>
      <c r="C25" s="18"/>
      <c r="D25" s="15"/>
      <c r="E25" s="29"/>
      <c r="F25" s="29"/>
    </row>
    <row r="26" spans="1:6" ht="23.1" customHeight="1" thickBot="1" x14ac:dyDescent="0.35">
      <c r="A26" s="25" t="s">
        <v>52</v>
      </c>
      <c r="B26" s="18"/>
      <c r="C26" s="18"/>
      <c r="D26" s="15" t="s">
        <v>62</v>
      </c>
      <c r="E26" s="29"/>
      <c r="F26" s="29"/>
    </row>
    <row r="27" spans="1:6" ht="23.1" customHeight="1" thickBot="1" x14ac:dyDescent="0.35">
      <c r="A27" s="44"/>
      <c r="B27" s="18"/>
      <c r="C27" s="18"/>
      <c r="D27" s="15" t="s">
        <v>63</v>
      </c>
      <c r="E27" s="29"/>
      <c r="F27" s="29"/>
    </row>
    <row r="28" spans="1:6" ht="23.1" customHeight="1" thickBot="1" x14ac:dyDescent="0.35">
      <c r="A28" s="34" t="s">
        <v>14</v>
      </c>
      <c r="B28" s="35">
        <f>SUM(B29:B31)</f>
        <v>0</v>
      </c>
      <c r="C28" s="35">
        <f>SUM(C29:C31)</f>
        <v>0</v>
      </c>
      <c r="D28" s="15" t="s">
        <v>64</v>
      </c>
      <c r="E28" s="29"/>
      <c r="F28" s="29"/>
    </row>
    <row r="29" spans="1:6" ht="23.1" customHeight="1" thickBot="1" x14ac:dyDescent="0.35">
      <c r="A29" s="6" t="s">
        <v>16</v>
      </c>
      <c r="B29" s="18"/>
      <c r="C29" s="18"/>
      <c r="D29" s="15" t="s">
        <v>15</v>
      </c>
      <c r="E29" s="29"/>
      <c r="F29" s="29"/>
    </row>
    <row r="30" spans="1:6" ht="23.1" customHeight="1" thickBot="1" x14ac:dyDescent="0.35">
      <c r="A30" s="6" t="s">
        <v>17</v>
      </c>
      <c r="B30" s="18"/>
      <c r="C30" s="18"/>
      <c r="D30" s="15"/>
      <c r="E30" s="29"/>
      <c r="F30" s="29"/>
    </row>
    <row r="31" spans="1:6" ht="23.1" customHeight="1" thickBot="1" x14ac:dyDescent="0.35">
      <c r="A31" s="6"/>
      <c r="B31" s="18"/>
      <c r="C31" s="18"/>
      <c r="D31" s="15"/>
      <c r="E31" s="29"/>
      <c r="F31" s="29"/>
    </row>
    <row r="32" spans="1:6" ht="23.1" customHeight="1" thickBot="1" x14ac:dyDescent="0.35">
      <c r="A32" s="34" t="s">
        <v>18</v>
      </c>
      <c r="B32" s="35">
        <f>SUM(B33:B35)</f>
        <v>0</v>
      </c>
      <c r="C32" s="35">
        <f>SUM(C33:C35)</f>
        <v>0</v>
      </c>
      <c r="D32" s="32" t="s">
        <v>24</v>
      </c>
      <c r="E32" s="40">
        <f>+E33+E34+E35</f>
        <v>0</v>
      </c>
      <c r="F32" s="40">
        <f>+F33+F34+F35</f>
        <v>0</v>
      </c>
    </row>
    <row r="33" spans="1:6" ht="23.1" customHeight="1" thickBot="1" x14ac:dyDescent="0.35">
      <c r="A33" s="6" t="s">
        <v>20</v>
      </c>
      <c r="B33" s="18"/>
      <c r="C33" s="18"/>
      <c r="D33" s="15" t="s">
        <v>65</v>
      </c>
      <c r="E33" s="29"/>
      <c r="F33" s="29"/>
    </row>
    <row r="34" spans="1:6" ht="23.1" customHeight="1" thickBot="1" x14ac:dyDescent="0.35">
      <c r="A34" s="6" t="s">
        <v>21</v>
      </c>
      <c r="B34" s="18"/>
      <c r="C34" s="18"/>
      <c r="D34" s="15"/>
      <c r="E34" s="29"/>
      <c r="F34" s="29"/>
    </row>
    <row r="35" spans="1:6" ht="23.1" customHeight="1" thickBot="1" x14ac:dyDescent="0.35">
      <c r="A35" s="6" t="s">
        <v>22</v>
      </c>
      <c r="B35" s="18"/>
      <c r="C35" s="18"/>
      <c r="D35" s="15"/>
      <c r="E35" s="29"/>
      <c r="F35" s="29"/>
    </row>
    <row r="36" spans="1:6" ht="23.1" customHeight="1" thickBot="1" x14ac:dyDescent="0.35">
      <c r="A36" s="34" t="s">
        <v>23</v>
      </c>
      <c r="B36" s="40">
        <f>B37</f>
        <v>0</v>
      </c>
      <c r="C36" s="40">
        <f>C37</f>
        <v>0</v>
      </c>
      <c r="D36" s="39" t="s">
        <v>27</v>
      </c>
      <c r="E36" s="40">
        <f>E37</f>
        <v>0</v>
      </c>
      <c r="F36" s="40">
        <f>F37</f>
        <v>0</v>
      </c>
    </row>
    <row r="37" spans="1:6" ht="23.1" customHeight="1" thickBot="1" x14ac:dyDescent="0.35">
      <c r="A37" s="41"/>
      <c r="B37" s="42"/>
      <c r="C37" s="42"/>
      <c r="D37" s="41"/>
      <c r="E37" s="43"/>
      <c r="F37" s="43"/>
    </row>
    <row r="38" spans="1:6" ht="23.1" customHeight="1" thickBot="1" x14ac:dyDescent="0.35">
      <c r="A38" s="46" t="s">
        <v>25</v>
      </c>
      <c r="B38" s="37"/>
      <c r="C38" s="37"/>
      <c r="D38" s="45" t="s">
        <v>69</v>
      </c>
      <c r="E38" s="37"/>
      <c r="F38" s="37"/>
    </row>
    <row r="39" spans="1:6" ht="23.1" customHeight="1" thickBot="1" x14ac:dyDescent="0.35">
      <c r="A39" s="34" t="s">
        <v>26</v>
      </c>
      <c r="B39" s="40"/>
      <c r="C39" s="40"/>
      <c r="D39" s="47" t="s">
        <v>29</v>
      </c>
      <c r="E39" s="40"/>
      <c r="F39" s="40"/>
    </row>
    <row r="40" spans="1:6" ht="18" customHeight="1" thickBot="1" x14ac:dyDescent="0.35">
      <c r="A40" s="38" t="s">
        <v>28</v>
      </c>
      <c r="B40" s="35"/>
      <c r="C40" s="35"/>
      <c r="D40" s="39" t="s">
        <v>58</v>
      </c>
      <c r="E40" s="40"/>
      <c r="F40" s="40"/>
    </row>
    <row r="41" spans="1:6" ht="23.1" customHeight="1" thickBot="1" x14ac:dyDescent="0.35">
      <c r="A41" s="8" t="s">
        <v>30</v>
      </c>
      <c r="B41" s="20">
        <f>B5</f>
        <v>0</v>
      </c>
      <c r="C41" s="20">
        <f>C5</f>
        <v>0</v>
      </c>
      <c r="D41" s="16" t="s">
        <v>31</v>
      </c>
      <c r="E41" s="20">
        <f>E5</f>
        <v>0</v>
      </c>
      <c r="F41" s="20">
        <f>F5</f>
        <v>0</v>
      </c>
    </row>
    <row r="42" spans="1:6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4" t="s">
        <v>33</v>
      </c>
      <c r="E42" s="28">
        <f>SUM(E43:E46)</f>
        <v>0</v>
      </c>
      <c r="F42" s="28">
        <f>SUM(F43:F46)</f>
        <v>0</v>
      </c>
    </row>
    <row r="43" spans="1:6" ht="18" customHeight="1" thickBot="1" x14ac:dyDescent="0.35">
      <c r="A43" s="6" t="s">
        <v>34</v>
      </c>
      <c r="B43" s="18"/>
      <c r="C43" s="18"/>
      <c r="D43" s="15" t="s">
        <v>35</v>
      </c>
      <c r="E43" s="21">
        <f>B43</f>
        <v>0</v>
      </c>
      <c r="F43" s="21">
        <f>C43</f>
        <v>0</v>
      </c>
    </row>
    <row r="44" spans="1:6" ht="23.1" customHeight="1" thickBot="1" x14ac:dyDescent="0.35">
      <c r="A44" s="6" t="s">
        <v>36</v>
      </c>
      <c r="B44" s="18"/>
      <c r="C44" s="18"/>
      <c r="D44" s="15" t="s">
        <v>37</v>
      </c>
      <c r="E44" s="21">
        <f t="shared" ref="E44:F46" si="0">B44</f>
        <v>0</v>
      </c>
      <c r="F44" s="21">
        <f t="shared" si="0"/>
        <v>0</v>
      </c>
    </row>
    <row r="45" spans="1:6" ht="23.1" customHeight="1" thickBot="1" x14ac:dyDescent="0.35">
      <c r="A45" s="6" t="s">
        <v>38</v>
      </c>
      <c r="B45" s="18"/>
      <c r="C45" s="18"/>
      <c r="D45" s="15" t="s">
        <v>39</v>
      </c>
      <c r="E45" s="21">
        <f t="shared" si="0"/>
        <v>0</v>
      </c>
      <c r="F45" s="21">
        <f t="shared" si="0"/>
        <v>0</v>
      </c>
    </row>
    <row r="46" spans="1:6" ht="23.1" customHeight="1" thickBot="1" x14ac:dyDescent="0.35">
      <c r="A46" s="6" t="s">
        <v>40</v>
      </c>
      <c r="B46" s="18"/>
      <c r="C46" s="18"/>
      <c r="D46" s="15" t="s">
        <v>40</v>
      </c>
      <c r="E46" s="21">
        <f t="shared" si="0"/>
        <v>0</v>
      </c>
      <c r="F46" s="21">
        <f t="shared" si="0"/>
        <v>0</v>
      </c>
    </row>
    <row r="47" spans="1:6" ht="23.1" customHeight="1" thickBot="1" x14ac:dyDescent="0.35">
      <c r="A47" s="9" t="s">
        <v>41</v>
      </c>
      <c r="B47" s="20">
        <f>B41+B42</f>
        <v>0</v>
      </c>
      <c r="C47" s="20">
        <f>C41+C42</f>
        <v>0</v>
      </c>
      <c r="D47" s="17" t="s">
        <v>41</v>
      </c>
      <c r="E47" s="20">
        <f>E41+E42</f>
        <v>0</v>
      </c>
      <c r="F47" s="20">
        <f>F41+F42</f>
        <v>0</v>
      </c>
    </row>
    <row r="48" spans="1:6" ht="23.1" customHeight="1" x14ac:dyDescent="0.3"/>
    <row r="49" spans="4:6" ht="15.75" customHeight="1" x14ac:dyDescent="0.3">
      <c r="D49" s="10" t="s">
        <v>42</v>
      </c>
      <c r="E49" s="31">
        <f>B41-E41</f>
        <v>0</v>
      </c>
      <c r="F49" s="31">
        <f>C41-F41</f>
        <v>0</v>
      </c>
    </row>
  </sheetData>
  <pageMargins left="0" right="0" top="0" bottom="0" header="0.31496062992125984" footer="0.31496062992125984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K49"/>
  <sheetViews>
    <sheetView topLeftCell="A10" zoomScale="96" zoomScaleNormal="96" workbookViewId="0">
      <selection activeCell="E15" sqref="E15:E16"/>
    </sheetView>
  </sheetViews>
  <sheetFormatPr baseColWidth="10" defaultRowHeight="14.4" x14ac:dyDescent="0.3"/>
  <cols>
    <col min="1" max="1" width="43.5546875" customWidth="1"/>
    <col min="4" max="4" width="34.88671875" style="10" customWidth="1"/>
  </cols>
  <sheetData>
    <row r="1" spans="1:11" ht="12" customHeight="1" x14ac:dyDescent="0.3">
      <c r="A1" s="27"/>
    </row>
    <row r="2" spans="1:11" ht="16.2" x14ac:dyDescent="0.3">
      <c r="A2" s="1" t="s">
        <v>107</v>
      </c>
    </row>
    <row r="3" spans="1:11" ht="7.5" customHeight="1" thickBot="1" x14ac:dyDescent="0.35">
      <c r="A3" s="2"/>
    </row>
    <row r="4" spans="1:11" ht="14.25" customHeight="1" thickBot="1" x14ac:dyDescent="0.35">
      <c r="A4" s="3" t="s">
        <v>0</v>
      </c>
      <c r="B4" s="4" t="s">
        <v>74</v>
      </c>
      <c r="C4" s="4" t="s">
        <v>75</v>
      </c>
      <c r="D4" s="11" t="s">
        <v>1</v>
      </c>
      <c r="E4" s="4" t="s">
        <v>74</v>
      </c>
      <c r="F4" s="4" t="s">
        <v>75</v>
      </c>
    </row>
    <row r="5" spans="1:11" ht="23.1" customHeight="1" thickBot="1" x14ac:dyDescent="0.35">
      <c r="A5" s="5" t="s">
        <v>2</v>
      </c>
      <c r="B5" s="18">
        <f>B6+B13+B19+B28+B32+B36+B38+B39+B40</f>
        <v>82000</v>
      </c>
      <c r="C5" s="18">
        <f>C6+C13+C19+C28+C32+C36+C38+C39+C40</f>
        <v>0</v>
      </c>
      <c r="D5" s="12" t="s">
        <v>3</v>
      </c>
      <c r="E5" s="21">
        <f>E6+E13+E32+E36+E38+E39+E40</f>
        <v>73000</v>
      </c>
      <c r="F5" s="21">
        <f>F6+F13+F32+F36+F38+F39+F40</f>
        <v>0</v>
      </c>
    </row>
    <row r="6" spans="1:11" ht="23.1" customHeight="1" thickBot="1" x14ac:dyDescent="0.35">
      <c r="A6" s="46" t="s">
        <v>4</v>
      </c>
      <c r="B6" s="37">
        <f>SUM(B7:B12)</f>
        <v>1000</v>
      </c>
      <c r="C6" s="37">
        <f>SUM(C7:C12)</f>
        <v>0</v>
      </c>
      <c r="D6" s="47" t="s">
        <v>66</v>
      </c>
      <c r="E6" s="37">
        <f>SUM(E7:E12)</f>
        <v>0</v>
      </c>
      <c r="F6" s="37">
        <f>SUM(F7:F12)</f>
        <v>0</v>
      </c>
    </row>
    <row r="7" spans="1:11" ht="23.1" customHeight="1" thickBot="1" x14ac:dyDescent="0.35">
      <c r="A7" s="6" t="s">
        <v>43</v>
      </c>
      <c r="B7" s="18"/>
      <c r="C7" s="18"/>
      <c r="D7" s="13" t="s">
        <v>48</v>
      </c>
      <c r="E7" s="21"/>
      <c r="F7" s="21"/>
      <c r="H7" s="64"/>
      <c r="I7" s="63"/>
      <c r="J7" s="65"/>
      <c r="K7" s="65"/>
    </row>
    <row r="8" spans="1:11" ht="23.1" customHeight="1" thickBot="1" x14ac:dyDescent="0.35">
      <c r="A8" s="6" t="s">
        <v>44</v>
      </c>
      <c r="B8" s="18"/>
      <c r="C8" s="18"/>
      <c r="D8" s="13"/>
      <c r="E8" s="21"/>
      <c r="F8" s="21"/>
      <c r="H8" s="64"/>
      <c r="I8" s="63"/>
      <c r="J8" s="65"/>
      <c r="K8" s="65"/>
    </row>
    <row r="9" spans="1:11" ht="23.1" customHeight="1" thickBot="1" x14ac:dyDescent="0.35">
      <c r="A9" s="6" t="s">
        <v>45</v>
      </c>
      <c r="B9" s="18"/>
      <c r="C9" s="18"/>
      <c r="D9" s="13" t="s">
        <v>49</v>
      </c>
      <c r="E9" s="21"/>
      <c r="F9" s="21"/>
      <c r="H9" s="64"/>
      <c r="I9" s="63"/>
      <c r="J9" s="65"/>
      <c r="K9" s="65"/>
    </row>
    <row r="10" spans="1:11" ht="23.1" customHeight="1" thickBot="1" x14ac:dyDescent="0.35">
      <c r="A10" s="6" t="s">
        <v>46</v>
      </c>
      <c r="B10" s="18"/>
      <c r="C10" s="18"/>
      <c r="D10" s="13"/>
      <c r="E10" s="21"/>
      <c r="F10" s="21"/>
      <c r="H10" s="64"/>
      <c r="I10" s="63"/>
      <c r="J10" s="65"/>
      <c r="K10" s="65"/>
    </row>
    <row r="11" spans="1:11" ht="23.1" customHeight="1" thickBot="1" x14ac:dyDescent="0.35">
      <c r="A11" s="6" t="s">
        <v>47</v>
      </c>
      <c r="B11" s="18">
        <v>1000</v>
      </c>
      <c r="C11" s="18"/>
      <c r="D11" s="13" t="s">
        <v>50</v>
      </c>
      <c r="E11" s="21"/>
      <c r="F11" s="21"/>
      <c r="H11" s="64"/>
      <c r="I11" s="63"/>
      <c r="J11" s="65"/>
      <c r="K11" s="65"/>
    </row>
    <row r="12" spans="1:11" ht="23.1" customHeight="1" thickBot="1" x14ac:dyDescent="0.35">
      <c r="A12" s="6"/>
      <c r="B12" s="18"/>
      <c r="C12" s="18"/>
      <c r="D12" s="13"/>
      <c r="E12" s="21"/>
      <c r="F12" s="21"/>
      <c r="H12" s="64"/>
      <c r="I12" s="63"/>
      <c r="J12" s="65"/>
      <c r="K12" s="65"/>
    </row>
    <row r="13" spans="1:11" ht="23.1" customHeight="1" thickBot="1" x14ac:dyDescent="0.35">
      <c r="A13" s="34" t="s">
        <v>7</v>
      </c>
      <c r="B13" s="35">
        <f>SUM(B14:B18)</f>
        <v>0</v>
      </c>
      <c r="C13" s="35">
        <f>SUM(C14:C18)</f>
        <v>0</v>
      </c>
      <c r="D13" s="32" t="s">
        <v>5</v>
      </c>
      <c r="E13" s="40">
        <f>SUM(E14:E31)</f>
        <v>42000</v>
      </c>
      <c r="F13" s="40">
        <f>SUM(F14:F31)</f>
        <v>0</v>
      </c>
      <c r="H13" s="64"/>
      <c r="I13" s="63"/>
      <c r="J13" s="65"/>
      <c r="K13" s="65"/>
    </row>
    <row r="14" spans="1:11" ht="23.1" customHeight="1" thickBot="1" x14ac:dyDescent="0.35">
      <c r="A14" s="6" t="s">
        <v>51</v>
      </c>
      <c r="B14" s="18"/>
      <c r="C14" s="18"/>
      <c r="D14" s="15" t="s">
        <v>6</v>
      </c>
      <c r="E14" s="29"/>
      <c r="F14" s="29"/>
    </row>
    <row r="15" spans="1:11" ht="23.1" customHeight="1" thickBot="1" x14ac:dyDescent="0.35">
      <c r="A15" s="6" t="s">
        <v>67</v>
      </c>
      <c r="B15" s="18"/>
      <c r="C15" s="18"/>
      <c r="D15" s="15" t="s">
        <v>165</v>
      </c>
      <c r="E15" s="29">
        <v>25000</v>
      </c>
      <c r="F15" s="29"/>
    </row>
    <row r="16" spans="1:11" ht="23.1" customHeight="1" thickBot="1" x14ac:dyDescent="0.35">
      <c r="A16" s="6" t="s">
        <v>8</v>
      </c>
      <c r="B16" s="18"/>
      <c r="C16" s="18"/>
      <c r="D16" s="23" t="s">
        <v>9</v>
      </c>
      <c r="E16" s="29">
        <v>17000</v>
      </c>
      <c r="F16" s="29"/>
    </row>
    <row r="17" spans="1:6" ht="23.1" customHeight="1" thickBot="1" x14ac:dyDescent="0.35">
      <c r="A17" s="25" t="s">
        <v>10</v>
      </c>
      <c r="B17" s="18"/>
      <c r="C17" s="18"/>
      <c r="D17" s="23" t="s">
        <v>12</v>
      </c>
      <c r="E17" s="24"/>
      <c r="F17" s="24"/>
    </row>
    <row r="18" spans="1:6" ht="18.75" customHeight="1" thickBot="1" x14ac:dyDescent="0.35">
      <c r="A18" s="25" t="s">
        <v>52</v>
      </c>
      <c r="B18" s="26"/>
      <c r="C18" s="26"/>
      <c r="D18" s="48" t="s">
        <v>59</v>
      </c>
      <c r="E18" s="28"/>
      <c r="F18" s="28"/>
    </row>
    <row r="19" spans="1:6" ht="16.5" customHeight="1" thickBot="1" x14ac:dyDescent="0.35">
      <c r="A19" s="36" t="s">
        <v>11</v>
      </c>
      <c r="B19" s="37">
        <f>SUM(B20:B27)</f>
        <v>81000</v>
      </c>
      <c r="C19" s="37">
        <f>SUM(C20:C27)</f>
        <v>0</v>
      </c>
      <c r="D19" s="49" t="s">
        <v>60</v>
      </c>
      <c r="E19" s="29"/>
      <c r="F19" s="29"/>
    </row>
    <row r="20" spans="1:6" ht="27.75" customHeight="1" thickBot="1" x14ac:dyDescent="0.35">
      <c r="A20" s="6" t="s">
        <v>53</v>
      </c>
      <c r="B20" s="18">
        <v>8000</v>
      </c>
      <c r="C20" s="18"/>
      <c r="D20" s="15"/>
      <c r="E20" s="29"/>
      <c r="F20" s="29"/>
    </row>
    <row r="21" spans="1:6" ht="27.75" customHeight="1" thickBot="1" x14ac:dyDescent="0.35">
      <c r="A21" s="6" t="s">
        <v>54</v>
      </c>
      <c r="B21" s="18"/>
      <c r="C21" s="18"/>
      <c r="D21" s="15" t="s">
        <v>19</v>
      </c>
      <c r="E21" s="29"/>
      <c r="F21" s="29"/>
    </row>
    <row r="22" spans="1:6" ht="27.75" customHeight="1" thickBot="1" x14ac:dyDescent="0.35">
      <c r="A22" s="6" t="s">
        <v>55</v>
      </c>
      <c r="B22" s="18">
        <v>73000</v>
      </c>
      <c r="C22" s="18"/>
      <c r="D22" s="15"/>
      <c r="E22" s="29"/>
      <c r="F22" s="29"/>
    </row>
    <row r="23" spans="1:6" ht="27.75" customHeight="1" thickBot="1" x14ac:dyDescent="0.35">
      <c r="A23" s="6" t="s">
        <v>56</v>
      </c>
      <c r="B23" s="18"/>
      <c r="C23" s="18"/>
      <c r="D23" s="15" t="s">
        <v>61</v>
      </c>
      <c r="E23" s="29"/>
      <c r="F23" s="29"/>
    </row>
    <row r="24" spans="1:6" ht="27.75" customHeight="1" thickBot="1" x14ac:dyDescent="0.35">
      <c r="A24" s="6" t="s">
        <v>57</v>
      </c>
      <c r="B24" s="18"/>
      <c r="C24" s="18"/>
      <c r="D24" s="15"/>
      <c r="E24" s="29"/>
      <c r="F24" s="29"/>
    </row>
    <row r="25" spans="1:6" ht="23.1" customHeight="1" thickBot="1" x14ac:dyDescent="0.35">
      <c r="A25" s="6" t="s">
        <v>13</v>
      </c>
      <c r="B25" s="18"/>
      <c r="C25" s="18"/>
      <c r="D25" s="15"/>
      <c r="E25" s="29"/>
      <c r="F25" s="29"/>
    </row>
    <row r="26" spans="1:6" ht="23.1" customHeight="1" thickBot="1" x14ac:dyDescent="0.35">
      <c r="A26" s="25" t="s">
        <v>52</v>
      </c>
      <c r="B26" s="18"/>
      <c r="C26" s="18"/>
      <c r="D26" s="15" t="s">
        <v>62</v>
      </c>
      <c r="E26" s="29"/>
      <c r="F26" s="29"/>
    </row>
    <row r="27" spans="1:6" ht="23.1" customHeight="1" thickBot="1" x14ac:dyDescent="0.35">
      <c r="A27" s="44"/>
      <c r="B27" s="18"/>
      <c r="C27" s="18"/>
      <c r="D27" s="15" t="s">
        <v>63</v>
      </c>
      <c r="E27" s="29"/>
      <c r="F27" s="29"/>
    </row>
    <row r="28" spans="1:6" ht="23.1" customHeight="1" thickBot="1" x14ac:dyDescent="0.35">
      <c r="A28" s="34" t="s">
        <v>14</v>
      </c>
      <c r="B28" s="35">
        <f>SUM(B29:B31)</f>
        <v>0</v>
      </c>
      <c r="C28" s="35">
        <f>SUM(C29:C31)</f>
        <v>0</v>
      </c>
      <c r="D28" s="15" t="s">
        <v>64</v>
      </c>
      <c r="E28" s="29"/>
      <c r="F28" s="29"/>
    </row>
    <row r="29" spans="1:6" ht="23.1" customHeight="1" thickBot="1" x14ac:dyDescent="0.35">
      <c r="A29" s="6" t="s">
        <v>16</v>
      </c>
      <c r="B29" s="18"/>
      <c r="C29" s="18"/>
      <c r="D29" s="15" t="s">
        <v>15</v>
      </c>
      <c r="E29" s="29"/>
      <c r="F29" s="29"/>
    </row>
    <row r="30" spans="1:6" ht="23.1" customHeight="1" thickBot="1" x14ac:dyDescent="0.35">
      <c r="A30" s="6" t="s">
        <v>17</v>
      </c>
      <c r="B30" s="18"/>
      <c r="C30" s="18"/>
      <c r="D30" s="15" t="s">
        <v>76</v>
      </c>
      <c r="E30" s="29"/>
      <c r="F30" s="29"/>
    </row>
    <row r="31" spans="1:6" ht="23.1" customHeight="1" thickBot="1" x14ac:dyDescent="0.35">
      <c r="A31" s="6"/>
      <c r="B31" s="18"/>
      <c r="C31" s="18"/>
      <c r="D31" s="15" t="s">
        <v>96</v>
      </c>
      <c r="E31" s="29"/>
      <c r="F31" s="29"/>
    </row>
    <row r="32" spans="1:6" ht="23.1" customHeight="1" thickBot="1" x14ac:dyDescent="0.35">
      <c r="A32" s="34" t="s">
        <v>18</v>
      </c>
      <c r="B32" s="35">
        <f>SUM(B33:B35)</f>
        <v>0</v>
      </c>
      <c r="C32" s="35">
        <f>SUM(C33:C35)</f>
        <v>0</v>
      </c>
      <c r="D32" s="32" t="s">
        <v>24</v>
      </c>
      <c r="E32" s="40">
        <f>+E33+E34+J37</f>
        <v>31000</v>
      </c>
      <c r="F32" s="40">
        <f>+F33+F34+F35</f>
        <v>0</v>
      </c>
    </row>
    <row r="33" spans="1:6" ht="23.1" customHeight="1" thickBot="1" x14ac:dyDescent="0.35">
      <c r="A33" s="6" t="s">
        <v>20</v>
      </c>
      <c r="B33" s="18"/>
      <c r="C33" s="18"/>
      <c r="D33" s="15" t="s">
        <v>65</v>
      </c>
      <c r="E33" s="29"/>
      <c r="F33" s="29"/>
    </row>
    <row r="34" spans="1:6" ht="23.1" customHeight="1" thickBot="1" x14ac:dyDescent="0.35">
      <c r="A34" s="6" t="s">
        <v>21</v>
      </c>
      <c r="B34" s="18"/>
      <c r="C34" s="18"/>
      <c r="D34" s="15" t="s">
        <v>81</v>
      </c>
      <c r="E34" s="29">
        <v>31000</v>
      </c>
      <c r="F34" s="29"/>
    </row>
    <row r="35" spans="1:6" ht="23.1" customHeight="1" thickBot="1" x14ac:dyDescent="0.35">
      <c r="A35" s="6" t="s">
        <v>22</v>
      </c>
      <c r="B35" s="18"/>
      <c r="C35" s="18"/>
      <c r="D35" s="15"/>
      <c r="E35" s="29"/>
      <c r="F35" s="29"/>
    </row>
    <row r="36" spans="1:6" ht="23.1" customHeight="1" thickBot="1" x14ac:dyDescent="0.35">
      <c r="A36" s="34" t="s">
        <v>23</v>
      </c>
      <c r="B36" s="40">
        <f>B37</f>
        <v>0</v>
      </c>
      <c r="C36" s="40">
        <f>C37</f>
        <v>0</v>
      </c>
      <c r="D36" s="39" t="s">
        <v>27</v>
      </c>
      <c r="E36" s="40">
        <f>E37</f>
        <v>0</v>
      </c>
      <c r="F36" s="40">
        <f>F37</f>
        <v>0</v>
      </c>
    </row>
    <row r="37" spans="1:6" ht="23.1" customHeight="1" thickBot="1" x14ac:dyDescent="0.35">
      <c r="A37" s="51" t="s">
        <v>80</v>
      </c>
      <c r="B37" s="42"/>
      <c r="C37" s="42"/>
      <c r="D37" s="41"/>
      <c r="E37" s="43"/>
      <c r="F37" s="43"/>
    </row>
    <row r="38" spans="1:6" ht="23.1" customHeight="1" thickBot="1" x14ac:dyDescent="0.35">
      <c r="A38" s="46" t="s">
        <v>25</v>
      </c>
      <c r="B38" s="37"/>
      <c r="C38" s="37"/>
      <c r="D38" s="45" t="s">
        <v>69</v>
      </c>
      <c r="E38" s="37"/>
      <c r="F38" s="37"/>
    </row>
    <row r="39" spans="1:6" ht="23.1" customHeight="1" thickBot="1" x14ac:dyDescent="0.35">
      <c r="A39" s="34" t="s">
        <v>26</v>
      </c>
      <c r="B39" s="40"/>
      <c r="C39" s="40"/>
      <c r="D39" s="47" t="s">
        <v>29</v>
      </c>
      <c r="E39" s="40"/>
      <c r="F39" s="40"/>
    </row>
    <row r="40" spans="1:6" ht="18" customHeight="1" thickBot="1" x14ac:dyDescent="0.35">
      <c r="A40" s="38" t="s">
        <v>28</v>
      </c>
      <c r="B40" s="35"/>
      <c r="C40" s="35"/>
      <c r="D40" s="39" t="s">
        <v>58</v>
      </c>
      <c r="E40" s="40"/>
      <c r="F40" s="40"/>
    </row>
    <row r="41" spans="1:6" ht="23.1" customHeight="1" thickBot="1" x14ac:dyDescent="0.35">
      <c r="A41" s="8" t="s">
        <v>30</v>
      </c>
      <c r="B41" s="20">
        <f>B5</f>
        <v>82000</v>
      </c>
      <c r="C41" s="20">
        <f>C5</f>
        <v>0</v>
      </c>
      <c r="D41" s="16" t="s">
        <v>31</v>
      </c>
      <c r="E41" s="20">
        <f>E5</f>
        <v>73000</v>
      </c>
      <c r="F41" s="20">
        <f>F5</f>
        <v>0</v>
      </c>
    </row>
    <row r="42" spans="1:6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4" t="s">
        <v>33</v>
      </c>
      <c r="E42" s="28">
        <f>SUM(E43:E46)</f>
        <v>0</v>
      </c>
      <c r="F42" s="28">
        <f>SUM(F43:F46)</f>
        <v>0</v>
      </c>
    </row>
    <row r="43" spans="1:6" ht="18" customHeight="1" thickBot="1" x14ac:dyDescent="0.35">
      <c r="A43" s="6" t="s">
        <v>34</v>
      </c>
      <c r="B43" s="18"/>
      <c r="C43" s="18"/>
      <c r="D43" s="15" t="s">
        <v>35</v>
      </c>
      <c r="E43" s="21">
        <f>B43</f>
        <v>0</v>
      </c>
      <c r="F43" s="21">
        <f>C43</f>
        <v>0</v>
      </c>
    </row>
    <row r="44" spans="1:6" ht="23.1" customHeight="1" thickBot="1" x14ac:dyDescent="0.35">
      <c r="A44" s="6" t="s">
        <v>36</v>
      </c>
      <c r="B44" s="18"/>
      <c r="C44" s="18"/>
      <c r="D44" s="15" t="s">
        <v>37</v>
      </c>
      <c r="E44" s="21">
        <f t="shared" ref="E44:F46" si="0">B44</f>
        <v>0</v>
      </c>
      <c r="F44" s="21">
        <f t="shared" si="0"/>
        <v>0</v>
      </c>
    </row>
    <row r="45" spans="1:6" ht="23.1" customHeight="1" thickBot="1" x14ac:dyDescent="0.35">
      <c r="A45" s="6" t="s">
        <v>38</v>
      </c>
      <c r="B45" s="18"/>
      <c r="C45" s="18"/>
      <c r="D45" s="15" t="s">
        <v>39</v>
      </c>
      <c r="E45" s="21">
        <f t="shared" si="0"/>
        <v>0</v>
      </c>
      <c r="F45" s="21">
        <f t="shared" si="0"/>
        <v>0</v>
      </c>
    </row>
    <row r="46" spans="1:6" ht="23.1" customHeight="1" thickBot="1" x14ac:dyDescent="0.35">
      <c r="A46" s="6" t="s">
        <v>40</v>
      </c>
      <c r="B46" s="18"/>
      <c r="C46" s="18"/>
      <c r="D46" s="15" t="s">
        <v>40</v>
      </c>
      <c r="E46" s="21">
        <f t="shared" si="0"/>
        <v>0</v>
      </c>
      <c r="F46" s="21">
        <f t="shared" si="0"/>
        <v>0</v>
      </c>
    </row>
    <row r="47" spans="1:6" ht="23.1" customHeight="1" thickBot="1" x14ac:dyDescent="0.35">
      <c r="A47" s="9" t="s">
        <v>41</v>
      </c>
      <c r="B47" s="20">
        <f>B41+B42</f>
        <v>82000</v>
      </c>
      <c r="C47" s="20">
        <f>C41+C42</f>
        <v>0</v>
      </c>
      <c r="D47" s="17" t="s">
        <v>41</v>
      </c>
      <c r="E47" s="20">
        <f>E41+E42</f>
        <v>73000</v>
      </c>
      <c r="F47" s="20">
        <f>F41+F42</f>
        <v>0</v>
      </c>
    </row>
    <row r="48" spans="1:6" ht="23.1" customHeight="1" x14ac:dyDescent="0.3"/>
    <row r="49" spans="4:6" ht="15.75" customHeight="1" x14ac:dyDescent="0.3">
      <c r="D49" s="10" t="s">
        <v>42</v>
      </c>
      <c r="E49" s="31">
        <f>B41-E41</f>
        <v>9000</v>
      </c>
      <c r="F49" s="31">
        <f>C41-F41</f>
        <v>0</v>
      </c>
    </row>
  </sheetData>
  <pageMargins left="0" right="0" top="0" bottom="0" header="0.31496062992125984" footer="0.31496062992125984"/>
  <pageSetup paperSize="9" scale="77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K49"/>
  <sheetViews>
    <sheetView topLeftCell="A28" zoomScale="96" zoomScaleNormal="96" workbookViewId="0">
      <selection activeCell="G49" sqref="G49"/>
    </sheetView>
  </sheetViews>
  <sheetFormatPr baseColWidth="10" defaultRowHeight="14.4" x14ac:dyDescent="0.3"/>
  <cols>
    <col min="1" max="1" width="43.5546875" customWidth="1"/>
    <col min="4" max="4" width="34.88671875" style="10" customWidth="1"/>
  </cols>
  <sheetData>
    <row r="1" spans="1:11" ht="12" customHeight="1" x14ac:dyDescent="0.3">
      <c r="A1" s="27"/>
    </row>
    <row r="2" spans="1:11" ht="16.2" x14ac:dyDescent="0.3">
      <c r="A2" s="1" t="s">
        <v>107</v>
      </c>
    </row>
    <row r="3" spans="1:11" ht="7.5" customHeight="1" thickBot="1" x14ac:dyDescent="0.35">
      <c r="A3" s="2"/>
    </row>
    <row r="4" spans="1:11" ht="14.25" customHeight="1" thickBot="1" x14ac:dyDescent="0.35">
      <c r="A4" s="3" t="s">
        <v>0</v>
      </c>
      <c r="B4" s="4" t="s">
        <v>74</v>
      </c>
      <c r="C4" s="4" t="s">
        <v>75</v>
      </c>
      <c r="D4" s="11" t="s">
        <v>1</v>
      </c>
      <c r="E4" s="4" t="s">
        <v>74</v>
      </c>
      <c r="F4" s="4" t="s">
        <v>75</v>
      </c>
    </row>
    <row r="5" spans="1:11" ht="23.1" customHeight="1" thickBot="1" x14ac:dyDescent="0.35">
      <c r="A5" s="5" t="s">
        <v>2</v>
      </c>
      <c r="B5" s="18">
        <f>B6+B13+B19+B28+B32+B36+B38+B39+B40</f>
        <v>7000</v>
      </c>
      <c r="C5" s="18">
        <f>C6+C13+C19+C28+C32+C36+C38+C39+C40</f>
        <v>0</v>
      </c>
      <c r="D5" s="12" t="s">
        <v>3</v>
      </c>
      <c r="E5" s="21">
        <f>E6+E13+E32+E36+E38+E39+E40</f>
        <v>0</v>
      </c>
      <c r="F5" s="21">
        <f>F6+F13+F32+F36+F38+F39+F40</f>
        <v>0</v>
      </c>
    </row>
    <row r="6" spans="1:11" ht="23.1" customHeight="1" thickBot="1" x14ac:dyDescent="0.35">
      <c r="A6" s="46" t="s">
        <v>4</v>
      </c>
      <c r="B6" s="37">
        <f>SUM(B7:B12)</f>
        <v>0</v>
      </c>
      <c r="C6" s="37">
        <f>SUM(C7:C12)</f>
        <v>0</v>
      </c>
      <c r="D6" s="47" t="s">
        <v>66</v>
      </c>
      <c r="E6" s="37">
        <f>SUM(E7:E12)</f>
        <v>0</v>
      </c>
      <c r="F6" s="37">
        <f>SUM(F7:F12)</f>
        <v>0</v>
      </c>
    </row>
    <row r="7" spans="1:11" ht="23.1" customHeight="1" thickBot="1" x14ac:dyDescent="0.35">
      <c r="A7" s="6" t="s">
        <v>43</v>
      </c>
      <c r="B7" s="18"/>
      <c r="C7" s="18"/>
      <c r="D7" s="13" t="s">
        <v>48</v>
      </c>
      <c r="E7" s="21"/>
      <c r="F7" s="21"/>
      <c r="H7" s="64"/>
      <c r="I7" s="63"/>
      <c r="J7" s="65"/>
      <c r="K7" s="65"/>
    </row>
    <row r="8" spans="1:11" ht="23.1" customHeight="1" thickBot="1" x14ac:dyDescent="0.35">
      <c r="A8" s="6" t="s">
        <v>44</v>
      </c>
      <c r="B8" s="18"/>
      <c r="C8" s="18"/>
      <c r="D8" s="13"/>
      <c r="E8" s="21"/>
      <c r="F8" s="21"/>
      <c r="H8" s="64"/>
      <c r="I8" s="63"/>
      <c r="J8" s="65"/>
      <c r="K8" s="65"/>
    </row>
    <row r="9" spans="1:11" ht="23.1" customHeight="1" thickBot="1" x14ac:dyDescent="0.35">
      <c r="A9" s="6" t="s">
        <v>45</v>
      </c>
      <c r="B9" s="18"/>
      <c r="C9" s="18"/>
      <c r="D9" s="13" t="s">
        <v>49</v>
      </c>
      <c r="E9" s="21"/>
      <c r="F9" s="21"/>
      <c r="H9" s="64"/>
      <c r="I9" s="63"/>
      <c r="J9" s="65"/>
      <c r="K9" s="65"/>
    </row>
    <row r="10" spans="1:11" ht="23.1" customHeight="1" thickBot="1" x14ac:dyDescent="0.35">
      <c r="A10" s="6" t="s">
        <v>46</v>
      </c>
      <c r="B10" s="18"/>
      <c r="C10" s="18"/>
      <c r="D10" s="13"/>
      <c r="E10" s="21"/>
      <c r="F10" s="21"/>
      <c r="H10" s="64"/>
      <c r="I10" s="63"/>
      <c r="J10" s="65"/>
      <c r="K10" s="65"/>
    </row>
    <row r="11" spans="1:11" ht="23.1" customHeight="1" thickBot="1" x14ac:dyDescent="0.35">
      <c r="A11" s="6" t="s">
        <v>47</v>
      </c>
      <c r="B11" s="18"/>
      <c r="C11" s="18"/>
      <c r="D11" s="13" t="s">
        <v>50</v>
      </c>
      <c r="E11" s="21"/>
      <c r="F11" s="21"/>
      <c r="H11" s="64"/>
      <c r="I11" s="63"/>
      <c r="J11" s="65"/>
      <c r="K11" s="65"/>
    </row>
    <row r="12" spans="1:11" ht="23.1" customHeight="1" thickBot="1" x14ac:dyDescent="0.35">
      <c r="A12" s="6"/>
      <c r="B12" s="18"/>
      <c r="C12" s="18"/>
      <c r="D12" s="13"/>
      <c r="E12" s="21"/>
      <c r="F12" s="21"/>
      <c r="H12" s="64"/>
      <c r="I12" s="63"/>
      <c r="J12" s="65"/>
      <c r="K12" s="65"/>
    </row>
    <row r="13" spans="1:11" ht="23.1" customHeight="1" thickBot="1" x14ac:dyDescent="0.35">
      <c r="A13" s="34" t="s">
        <v>7</v>
      </c>
      <c r="B13" s="35">
        <f>SUM(B14:B18)</f>
        <v>0</v>
      </c>
      <c r="C13" s="35">
        <f>SUM(C14:C18)</f>
        <v>0</v>
      </c>
      <c r="D13" s="32" t="s">
        <v>5</v>
      </c>
      <c r="E13" s="40">
        <f>SUM(E14:E31)</f>
        <v>0</v>
      </c>
      <c r="F13" s="40">
        <f>SUM(F14:F31)</f>
        <v>0</v>
      </c>
      <c r="H13" s="64"/>
      <c r="I13" s="63"/>
      <c r="J13" s="65"/>
      <c r="K13" s="65"/>
    </row>
    <row r="14" spans="1:11" ht="23.1" customHeight="1" thickBot="1" x14ac:dyDescent="0.35">
      <c r="A14" s="6" t="s">
        <v>51</v>
      </c>
      <c r="B14" s="18"/>
      <c r="C14" s="18"/>
      <c r="D14" s="15" t="s">
        <v>6</v>
      </c>
      <c r="E14" s="29"/>
      <c r="F14" s="29"/>
    </row>
    <row r="15" spans="1:11" ht="23.1" customHeight="1" thickBot="1" x14ac:dyDescent="0.35">
      <c r="A15" s="6" t="s">
        <v>67</v>
      </c>
      <c r="B15" s="18"/>
      <c r="C15" s="18"/>
      <c r="D15" s="15" t="s">
        <v>165</v>
      </c>
      <c r="E15" s="29"/>
      <c r="F15" s="29"/>
    </row>
    <row r="16" spans="1:11" ht="23.1" customHeight="1" thickBot="1" x14ac:dyDescent="0.35">
      <c r="A16" s="6" t="s">
        <v>8</v>
      </c>
      <c r="B16" s="18"/>
      <c r="C16" s="18"/>
      <c r="D16" s="23" t="s">
        <v>9</v>
      </c>
      <c r="E16" s="29"/>
      <c r="F16" s="29"/>
    </row>
    <row r="17" spans="1:6" ht="23.1" customHeight="1" thickBot="1" x14ac:dyDescent="0.35">
      <c r="A17" s="25" t="s">
        <v>10</v>
      </c>
      <c r="B17" s="18"/>
      <c r="C17" s="18"/>
      <c r="D17" s="23" t="s">
        <v>12</v>
      </c>
      <c r="E17" s="24"/>
      <c r="F17" s="24"/>
    </row>
    <row r="18" spans="1:6" ht="18.75" customHeight="1" thickBot="1" x14ac:dyDescent="0.35">
      <c r="A18" s="25" t="s">
        <v>52</v>
      </c>
      <c r="B18" s="26"/>
      <c r="C18" s="26"/>
      <c r="D18" s="48" t="s">
        <v>59</v>
      </c>
      <c r="E18" s="28"/>
      <c r="F18" s="28"/>
    </row>
    <row r="19" spans="1:6" ht="16.5" customHeight="1" thickBot="1" x14ac:dyDescent="0.35">
      <c r="A19" s="36" t="s">
        <v>11</v>
      </c>
      <c r="B19" s="37">
        <f>SUM(B20:B27)</f>
        <v>7000</v>
      </c>
      <c r="C19" s="37">
        <f>SUM(C20:C27)</f>
        <v>0</v>
      </c>
      <c r="D19" s="49" t="s">
        <v>60</v>
      </c>
      <c r="E19" s="29"/>
      <c r="F19" s="29"/>
    </row>
    <row r="20" spans="1:6" ht="27.75" customHeight="1" thickBot="1" x14ac:dyDescent="0.35">
      <c r="A20" s="6" t="s">
        <v>53</v>
      </c>
      <c r="B20" s="18">
        <v>7000</v>
      </c>
      <c r="C20" s="18"/>
      <c r="D20" s="15"/>
      <c r="E20" s="29"/>
      <c r="F20" s="29"/>
    </row>
    <row r="21" spans="1:6" ht="27.75" customHeight="1" thickBot="1" x14ac:dyDescent="0.35">
      <c r="A21" s="6" t="s">
        <v>54</v>
      </c>
      <c r="B21" s="18"/>
      <c r="C21" s="18"/>
      <c r="D21" s="15" t="s">
        <v>19</v>
      </c>
      <c r="E21" s="29"/>
      <c r="F21" s="29"/>
    </row>
    <row r="22" spans="1:6" ht="27.75" customHeight="1" thickBot="1" x14ac:dyDescent="0.35">
      <c r="A22" s="6" t="s">
        <v>55</v>
      </c>
      <c r="B22" s="18"/>
      <c r="C22" s="18"/>
      <c r="D22" s="15"/>
      <c r="E22" s="29"/>
      <c r="F22" s="29"/>
    </row>
    <row r="23" spans="1:6" ht="27.75" customHeight="1" thickBot="1" x14ac:dyDescent="0.35">
      <c r="A23" s="6" t="s">
        <v>56</v>
      </c>
      <c r="B23" s="18"/>
      <c r="C23" s="18"/>
      <c r="D23" s="15" t="s">
        <v>61</v>
      </c>
      <c r="E23" s="29"/>
      <c r="F23" s="29"/>
    </row>
    <row r="24" spans="1:6" ht="27.75" customHeight="1" thickBot="1" x14ac:dyDescent="0.35">
      <c r="A24" s="6" t="s">
        <v>57</v>
      </c>
      <c r="B24" s="18"/>
      <c r="C24" s="18"/>
      <c r="D24" s="15"/>
      <c r="E24" s="29"/>
      <c r="F24" s="29"/>
    </row>
    <row r="25" spans="1:6" ht="23.1" customHeight="1" thickBot="1" x14ac:dyDescent="0.35">
      <c r="A25" s="6" t="s">
        <v>13</v>
      </c>
      <c r="B25" s="18"/>
      <c r="C25" s="18"/>
      <c r="D25" s="15"/>
      <c r="E25" s="29"/>
      <c r="F25" s="29"/>
    </row>
    <row r="26" spans="1:6" ht="23.1" customHeight="1" thickBot="1" x14ac:dyDescent="0.35">
      <c r="A26" s="25" t="s">
        <v>52</v>
      </c>
      <c r="B26" s="18"/>
      <c r="C26" s="18"/>
      <c r="D26" s="15" t="s">
        <v>62</v>
      </c>
      <c r="E26" s="29"/>
      <c r="F26" s="29"/>
    </row>
    <row r="27" spans="1:6" ht="23.1" customHeight="1" thickBot="1" x14ac:dyDescent="0.35">
      <c r="A27" s="44"/>
      <c r="B27" s="18"/>
      <c r="C27" s="18"/>
      <c r="D27" s="15" t="s">
        <v>63</v>
      </c>
      <c r="E27" s="29"/>
      <c r="F27" s="29"/>
    </row>
    <row r="28" spans="1:6" ht="23.1" customHeight="1" thickBot="1" x14ac:dyDescent="0.35">
      <c r="A28" s="34" t="s">
        <v>14</v>
      </c>
      <c r="B28" s="35">
        <f>SUM(B29:B31)</f>
        <v>0</v>
      </c>
      <c r="C28" s="35">
        <f>SUM(C29:C31)</f>
        <v>0</v>
      </c>
      <c r="D28" s="15" t="s">
        <v>64</v>
      </c>
      <c r="E28" s="29"/>
      <c r="F28" s="29"/>
    </row>
    <row r="29" spans="1:6" ht="23.1" customHeight="1" thickBot="1" x14ac:dyDescent="0.35">
      <c r="A29" s="6" t="s">
        <v>16</v>
      </c>
      <c r="B29" s="18"/>
      <c r="C29" s="18"/>
      <c r="D29" s="15" t="s">
        <v>15</v>
      </c>
      <c r="E29" s="29"/>
      <c r="F29" s="29"/>
    </row>
    <row r="30" spans="1:6" ht="23.1" customHeight="1" thickBot="1" x14ac:dyDescent="0.35">
      <c r="A30" s="6" t="s">
        <v>17</v>
      </c>
      <c r="B30" s="18"/>
      <c r="C30" s="18"/>
      <c r="D30" s="15" t="s">
        <v>76</v>
      </c>
      <c r="E30" s="29"/>
      <c r="F30" s="29"/>
    </row>
    <row r="31" spans="1:6" ht="23.1" customHeight="1" thickBot="1" x14ac:dyDescent="0.35">
      <c r="A31" s="6"/>
      <c r="B31" s="18"/>
      <c r="C31" s="18"/>
      <c r="D31" s="15" t="s">
        <v>96</v>
      </c>
      <c r="E31" s="29"/>
      <c r="F31" s="29"/>
    </row>
    <row r="32" spans="1:6" ht="23.1" customHeight="1" thickBot="1" x14ac:dyDescent="0.35">
      <c r="A32" s="34" t="s">
        <v>18</v>
      </c>
      <c r="B32" s="35">
        <f>SUM(B33:B35)</f>
        <v>0</v>
      </c>
      <c r="C32" s="35">
        <f>SUM(C33:C35)</f>
        <v>0</v>
      </c>
      <c r="D32" s="32" t="s">
        <v>24</v>
      </c>
      <c r="E32" s="40">
        <f>+E33+E34+J37</f>
        <v>0</v>
      </c>
      <c r="F32" s="40">
        <f>+F33+F34+F35</f>
        <v>0</v>
      </c>
    </row>
    <row r="33" spans="1:6" ht="23.1" customHeight="1" thickBot="1" x14ac:dyDescent="0.35">
      <c r="A33" s="6" t="s">
        <v>20</v>
      </c>
      <c r="B33" s="18"/>
      <c r="C33" s="18"/>
      <c r="D33" s="15" t="s">
        <v>65</v>
      </c>
      <c r="E33" s="29"/>
      <c r="F33" s="29"/>
    </row>
    <row r="34" spans="1:6" ht="23.1" customHeight="1" thickBot="1" x14ac:dyDescent="0.35">
      <c r="A34" s="6" t="s">
        <v>21</v>
      </c>
      <c r="B34" s="18"/>
      <c r="C34" s="18"/>
      <c r="D34" s="15" t="s">
        <v>81</v>
      </c>
      <c r="E34" s="29"/>
      <c r="F34" s="29"/>
    </row>
    <row r="35" spans="1:6" ht="23.1" customHeight="1" thickBot="1" x14ac:dyDescent="0.35">
      <c r="A35" s="6" t="s">
        <v>22</v>
      </c>
      <c r="B35" s="18"/>
      <c r="C35" s="18"/>
      <c r="D35" s="15"/>
      <c r="E35" s="29"/>
      <c r="F35" s="29"/>
    </row>
    <row r="36" spans="1:6" ht="23.1" customHeight="1" thickBot="1" x14ac:dyDescent="0.35">
      <c r="A36" s="34" t="s">
        <v>23</v>
      </c>
      <c r="B36" s="40">
        <f>B37</f>
        <v>0</v>
      </c>
      <c r="C36" s="40">
        <f>C37</f>
        <v>0</v>
      </c>
      <c r="D36" s="39" t="s">
        <v>27</v>
      </c>
      <c r="E36" s="40">
        <f>E37</f>
        <v>0</v>
      </c>
      <c r="F36" s="40">
        <f>F37</f>
        <v>0</v>
      </c>
    </row>
    <row r="37" spans="1:6" ht="23.1" customHeight="1" thickBot="1" x14ac:dyDescent="0.35">
      <c r="A37" s="51" t="s">
        <v>80</v>
      </c>
      <c r="B37" s="42"/>
      <c r="C37" s="42"/>
      <c r="D37" s="41"/>
      <c r="E37" s="43"/>
      <c r="F37" s="43"/>
    </row>
    <row r="38" spans="1:6" ht="23.1" customHeight="1" thickBot="1" x14ac:dyDescent="0.35">
      <c r="A38" s="46" t="s">
        <v>25</v>
      </c>
      <c r="B38" s="37"/>
      <c r="C38" s="37"/>
      <c r="D38" s="45" t="s">
        <v>69</v>
      </c>
      <c r="E38" s="37"/>
      <c r="F38" s="37"/>
    </row>
    <row r="39" spans="1:6" ht="23.1" customHeight="1" thickBot="1" x14ac:dyDescent="0.35">
      <c r="A39" s="34" t="s">
        <v>26</v>
      </c>
      <c r="B39" s="40"/>
      <c r="C39" s="40"/>
      <c r="D39" s="47" t="s">
        <v>29</v>
      </c>
      <c r="E39" s="40"/>
      <c r="F39" s="40"/>
    </row>
    <row r="40" spans="1:6" ht="18" customHeight="1" thickBot="1" x14ac:dyDescent="0.35">
      <c r="A40" s="38" t="s">
        <v>28</v>
      </c>
      <c r="B40" s="35"/>
      <c r="C40" s="35"/>
      <c r="D40" s="39" t="s">
        <v>58</v>
      </c>
      <c r="E40" s="40"/>
      <c r="F40" s="40"/>
    </row>
    <row r="41" spans="1:6" ht="23.1" customHeight="1" thickBot="1" x14ac:dyDescent="0.35">
      <c r="A41" s="8" t="s">
        <v>30</v>
      </c>
      <c r="B41" s="20">
        <f>B5</f>
        <v>7000</v>
      </c>
      <c r="C41" s="20">
        <f>C5</f>
        <v>0</v>
      </c>
      <c r="D41" s="16" t="s">
        <v>31</v>
      </c>
      <c r="E41" s="20">
        <f>E5</f>
        <v>0</v>
      </c>
      <c r="F41" s="20">
        <f>F5</f>
        <v>0</v>
      </c>
    </row>
    <row r="42" spans="1:6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4" t="s">
        <v>33</v>
      </c>
      <c r="E42" s="28">
        <f>SUM(E43:E46)</f>
        <v>0</v>
      </c>
      <c r="F42" s="28">
        <f>SUM(F43:F46)</f>
        <v>0</v>
      </c>
    </row>
    <row r="43" spans="1:6" ht="18" customHeight="1" thickBot="1" x14ac:dyDescent="0.35">
      <c r="A43" s="6" t="s">
        <v>34</v>
      </c>
      <c r="B43" s="18"/>
      <c r="C43" s="18"/>
      <c r="D43" s="15" t="s">
        <v>35</v>
      </c>
      <c r="E43" s="21">
        <f>B43</f>
        <v>0</v>
      </c>
      <c r="F43" s="21">
        <f>C43</f>
        <v>0</v>
      </c>
    </row>
    <row r="44" spans="1:6" ht="23.1" customHeight="1" thickBot="1" x14ac:dyDescent="0.35">
      <c r="A44" s="6" t="s">
        <v>36</v>
      </c>
      <c r="B44" s="18"/>
      <c r="C44" s="18"/>
      <c r="D44" s="15" t="s">
        <v>37</v>
      </c>
      <c r="E44" s="21">
        <f t="shared" ref="E44:F46" si="0">B44</f>
        <v>0</v>
      </c>
      <c r="F44" s="21">
        <f t="shared" si="0"/>
        <v>0</v>
      </c>
    </row>
    <row r="45" spans="1:6" ht="23.1" customHeight="1" thickBot="1" x14ac:dyDescent="0.35">
      <c r="A45" s="6" t="s">
        <v>38</v>
      </c>
      <c r="B45" s="18"/>
      <c r="C45" s="18"/>
      <c r="D45" s="15" t="s">
        <v>39</v>
      </c>
      <c r="E45" s="21">
        <f t="shared" si="0"/>
        <v>0</v>
      </c>
      <c r="F45" s="21">
        <f t="shared" si="0"/>
        <v>0</v>
      </c>
    </row>
    <row r="46" spans="1:6" ht="23.1" customHeight="1" thickBot="1" x14ac:dyDescent="0.35">
      <c r="A46" s="6" t="s">
        <v>40</v>
      </c>
      <c r="B46" s="18"/>
      <c r="C46" s="18"/>
      <c r="D46" s="15" t="s">
        <v>40</v>
      </c>
      <c r="E46" s="21">
        <f t="shared" si="0"/>
        <v>0</v>
      </c>
      <c r="F46" s="21">
        <f t="shared" si="0"/>
        <v>0</v>
      </c>
    </row>
    <row r="47" spans="1:6" ht="23.1" customHeight="1" thickBot="1" x14ac:dyDescent="0.35">
      <c r="A47" s="9" t="s">
        <v>41</v>
      </c>
      <c r="B47" s="20">
        <f>B41+B42</f>
        <v>7000</v>
      </c>
      <c r="C47" s="20">
        <f>C41+C42</f>
        <v>0</v>
      </c>
      <c r="D47" s="17" t="s">
        <v>41</v>
      </c>
      <c r="E47" s="20">
        <f>E41+E42</f>
        <v>0</v>
      </c>
      <c r="F47" s="20">
        <f>F41+F42</f>
        <v>0</v>
      </c>
    </row>
    <row r="48" spans="1:6" ht="23.1" customHeight="1" x14ac:dyDescent="0.3"/>
    <row r="49" spans="4:6" ht="15.75" customHeight="1" x14ac:dyDescent="0.3">
      <c r="D49" s="10" t="s">
        <v>42</v>
      </c>
      <c r="E49" s="31">
        <f>B41-E41</f>
        <v>7000</v>
      </c>
      <c r="F49" s="31">
        <f>C41-F41</f>
        <v>0</v>
      </c>
    </row>
  </sheetData>
  <pageMargins left="0" right="0" top="0" bottom="0" header="0.31496062992125984" footer="0.31496062992125984"/>
  <pageSetup paperSize="9" scale="77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K49"/>
  <sheetViews>
    <sheetView topLeftCell="A28" zoomScale="96" zoomScaleNormal="96" workbookViewId="0">
      <selection activeCell="G49" sqref="G49"/>
    </sheetView>
  </sheetViews>
  <sheetFormatPr baseColWidth="10" defaultRowHeight="14.4" x14ac:dyDescent="0.3"/>
  <cols>
    <col min="1" max="1" width="43.5546875" customWidth="1"/>
    <col min="4" max="4" width="34.88671875" style="10" customWidth="1"/>
  </cols>
  <sheetData>
    <row r="1" spans="1:11" ht="12" customHeight="1" x14ac:dyDescent="0.3">
      <c r="A1" s="27"/>
    </row>
    <row r="2" spans="1:11" ht="16.2" x14ac:dyDescent="0.3">
      <c r="A2" s="1" t="s">
        <v>107</v>
      </c>
    </row>
    <row r="3" spans="1:11" ht="7.5" customHeight="1" thickBot="1" x14ac:dyDescent="0.35">
      <c r="A3" s="2"/>
    </row>
    <row r="4" spans="1:11" ht="14.25" customHeight="1" thickBot="1" x14ac:dyDescent="0.35">
      <c r="A4" s="3" t="s">
        <v>0</v>
      </c>
      <c r="B4" s="4" t="s">
        <v>74</v>
      </c>
      <c r="C4" s="4" t="s">
        <v>75</v>
      </c>
      <c r="D4" s="11" t="s">
        <v>1</v>
      </c>
      <c r="E4" s="4" t="s">
        <v>74</v>
      </c>
      <c r="F4" s="4" t="s">
        <v>75</v>
      </c>
    </row>
    <row r="5" spans="1:11" ht="23.1" customHeight="1" thickBot="1" x14ac:dyDescent="0.35">
      <c r="A5" s="5" t="s">
        <v>2</v>
      </c>
      <c r="B5" s="18">
        <f>B6+B13+B19+B28+B32+B36+B38+B39+B40</f>
        <v>8000</v>
      </c>
      <c r="C5" s="18">
        <f>C6+C13+C19+C28+C32+C36+C38+C39+C40</f>
        <v>0</v>
      </c>
      <c r="D5" s="12" t="s">
        <v>3</v>
      </c>
      <c r="E5" s="21">
        <f>E6+E13+E32+E36+E38+E39+E40</f>
        <v>0</v>
      </c>
      <c r="F5" s="21">
        <f>F6+F13+F32+F36+F38+F39+F40</f>
        <v>0</v>
      </c>
    </row>
    <row r="6" spans="1:11" ht="23.1" customHeight="1" thickBot="1" x14ac:dyDescent="0.35">
      <c r="A6" s="46" t="s">
        <v>4</v>
      </c>
      <c r="B6" s="37">
        <f>SUM(B7:B12)</f>
        <v>500</v>
      </c>
      <c r="C6" s="37">
        <f>SUM(C7:C12)</f>
        <v>0</v>
      </c>
      <c r="D6" s="47" t="s">
        <v>66</v>
      </c>
      <c r="E6" s="37">
        <f>SUM(E7:E12)</f>
        <v>0</v>
      </c>
      <c r="F6" s="37">
        <f>SUM(F7:F12)</f>
        <v>0</v>
      </c>
    </row>
    <row r="7" spans="1:11" ht="23.1" customHeight="1" thickBot="1" x14ac:dyDescent="0.35">
      <c r="A7" s="6" t="s">
        <v>43</v>
      </c>
      <c r="B7" s="18"/>
      <c r="C7" s="18"/>
      <c r="D7" s="13" t="s">
        <v>48</v>
      </c>
      <c r="E7" s="21"/>
      <c r="F7" s="21"/>
      <c r="H7" s="64"/>
      <c r="I7" s="63"/>
      <c r="J7" s="65"/>
      <c r="K7" s="65"/>
    </row>
    <row r="8" spans="1:11" ht="23.1" customHeight="1" thickBot="1" x14ac:dyDescent="0.35">
      <c r="A8" s="6" t="s">
        <v>44</v>
      </c>
      <c r="B8" s="18"/>
      <c r="C8" s="18"/>
      <c r="D8" s="13"/>
      <c r="E8" s="21"/>
      <c r="F8" s="21"/>
      <c r="H8" s="64"/>
      <c r="I8" s="63"/>
      <c r="J8" s="65"/>
      <c r="K8" s="65"/>
    </row>
    <row r="9" spans="1:11" ht="23.1" customHeight="1" thickBot="1" x14ac:dyDescent="0.35">
      <c r="A9" s="6" t="s">
        <v>45</v>
      </c>
      <c r="B9" s="18"/>
      <c r="C9" s="18"/>
      <c r="D9" s="13" t="s">
        <v>49</v>
      </c>
      <c r="E9" s="21"/>
      <c r="F9" s="21"/>
      <c r="H9" s="64"/>
      <c r="I9" s="63"/>
      <c r="J9" s="65"/>
      <c r="K9" s="65"/>
    </row>
    <row r="10" spans="1:11" ht="23.1" customHeight="1" thickBot="1" x14ac:dyDescent="0.35">
      <c r="A10" s="6" t="s">
        <v>46</v>
      </c>
      <c r="B10" s="18"/>
      <c r="C10" s="18"/>
      <c r="D10" s="13"/>
      <c r="E10" s="21"/>
      <c r="F10" s="21"/>
      <c r="H10" s="64"/>
      <c r="I10" s="63"/>
      <c r="J10" s="65"/>
      <c r="K10" s="65"/>
    </row>
    <row r="11" spans="1:11" ht="23.1" customHeight="1" thickBot="1" x14ac:dyDescent="0.35">
      <c r="A11" s="6" t="s">
        <v>47</v>
      </c>
      <c r="B11" s="18">
        <v>500</v>
      </c>
      <c r="C11" s="18"/>
      <c r="D11" s="13" t="s">
        <v>50</v>
      </c>
      <c r="E11" s="21"/>
      <c r="F11" s="21"/>
      <c r="H11" s="64"/>
      <c r="I11" s="63"/>
      <c r="J11" s="65"/>
      <c r="K11" s="65"/>
    </row>
    <row r="12" spans="1:11" ht="23.1" customHeight="1" thickBot="1" x14ac:dyDescent="0.35">
      <c r="A12" s="6"/>
      <c r="B12" s="18"/>
      <c r="C12" s="18"/>
      <c r="D12" s="13"/>
      <c r="E12" s="21"/>
      <c r="F12" s="21"/>
      <c r="H12" s="64"/>
      <c r="I12" s="63"/>
      <c r="J12" s="65"/>
      <c r="K12" s="65"/>
    </row>
    <row r="13" spans="1:11" ht="23.1" customHeight="1" thickBot="1" x14ac:dyDescent="0.35">
      <c r="A13" s="34" t="s">
        <v>7</v>
      </c>
      <c r="B13" s="35">
        <f>SUM(B14:B18)</f>
        <v>0</v>
      </c>
      <c r="C13" s="35">
        <f>SUM(C14:C18)</f>
        <v>0</v>
      </c>
      <c r="D13" s="32" t="s">
        <v>5</v>
      </c>
      <c r="E13" s="40">
        <f>SUM(E14:E31)</f>
        <v>0</v>
      </c>
      <c r="F13" s="40">
        <f>SUM(F14:F31)</f>
        <v>0</v>
      </c>
      <c r="H13" s="64"/>
      <c r="I13" s="63"/>
      <c r="J13" s="65"/>
      <c r="K13" s="65"/>
    </row>
    <row r="14" spans="1:11" ht="23.1" customHeight="1" thickBot="1" x14ac:dyDescent="0.35">
      <c r="A14" s="6" t="s">
        <v>51</v>
      </c>
      <c r="B14" s="18"/>
      <c r="C14" s="18"/>
      <c r="D14" s="15" t="s">
        <v>6</v>
      </c>
      <c r="E14" s="29"/>
      <c r="F14" s="29"/>
    </row>
    <row r="15" spans="1:11" ht="23.1" customHeight="1" thickBot="1" x14ac:dyDescent="0.35">
      <c r="A15" s="6" t="s">
        <v>67</v>
      </c>
      <c r="B15" s="18"/>
      <c r="C15" s="18"/>
      <c r="D15" s="15" t="s">
        <v>165</v>
      </c>
      <c r="E15" s="29"/>
      <c r="F15" s="29"/>
    </row>
    <row r="16" spans="1:11" ht="23.1" customHeight="1" thickBot="1" x14ac:dyDescent="0.35">
      <c r="A16" s="6" t="s">
        <v>8</v>
      </c>
      <c r="B16" s="18"/>
      <c r="C16" s="18"/>
      <c r="D16" s="23" t="s">
        <v>9</v>
      </c>
      <c r="E16" s="29"/>
      <c r="F16" s="29"/>
    </row>
    <row r="17" spans="1:6" ht="23.1" customHeight="1" thickBot="1" x14ac:dyDescent="0.35">
      <c r="A17" s="25" t="s">
        <v>10</v>
      </c>
      <c r="B17" s="18"/>
      <c r="C17" s="18"/>
      <c r="D17" s="23" t="s">
        <v>12</v>
      </c>
      <c r="E17" s="24"/>
      <c r="F17" s="24"/>
    </row>
    <row r="18" spans="1:6" ht="18.75" customHeight="1" thickBot="1" x14ac:dyDescent="0.35">
      <c r="A18" s="25" t="s">
        <v>52</v>
      </c>
      <c r="B18" s="26"/>
      <c r="C18" s="26"/>
      <c r="D18" s="48" t="s">
        <v>59</v>
      </c>
      <c r="E18" s="28"/>
      <c r="F18" s="28"/>
    </row>
    <row r="19" spans="1:6" ht="16.5" customHeight="1" thickBot="1" x14ac:dyDescent="0.35">
      <c r="A19" s="36" t="s">
        <v>11</v>
      </c>
      <c r="B19" s="37">
        <f>SUM(B20:B27)</f>
        <v>7500</v>
      </c>
      <c r="C19" s="37">
        <f>SUM(C20:C27)</f>
        <v>0</v>
      </c>
      <c r="D19" s="49" t="s">
        <v>60</v>
      </c>
      <c r="E19" s="29"/>
      <c r="F19" s="29"/>
    </row>
    <row r="20" spans="1:6" ht="27.75" customHeight="1" thickBot="1" x14ac:dyDescent="0.35">
      <c r="A20" s="6" t="s">
        <v>53</v>
      </c>
      <c r="B20" s="18">
        <v>500</v>
      </c>
      <c r="C20" s="18"/>
      <c r="D20" s="15"/>
      <c r="E20" s="29"/>
      <c r="F20" s="29"/>
    </row>
    <row r="21" spans="1:6" ht="27.75" customHeight="1" thickBot="1" x14ac:dyDescent="0.35">
      <c r="A21" s="6" t="s">
        <v>54</v>
      </c>
      <c r="B21" s="18"/>
      <c r="C21" s="18"/>
      <c r="D21" s="15" t="s">
        <v>19</v>
      </c>
      <c r="E21" s="29"/>
      <c r="F21" s="29"/>
    </row>
    <row r="22" spans="1:6" ht="27.75" customHeight="1" thickBot="1" x14ac:dyDescent="0.35">
      <c r="A22" s="6" t="s">
        <v>55</v>
      </c>
      <c r="B22" s="18">
        <v>7000</v>
      </c>
      <c r="C22" s="18"/>
      <c r="D22" s="15"/>
      <c r="E22" s="29"/>
      <c r="F22" s="29"/>
    </row>
    <row r="23" spans="1:6" ht="27.75" customHeight="1" thickBot="1" x14ac:dyDescent="0.35">
      <c r="A23" s="6" t="s">
        <v>56</v>
      </c>
      <c r="B23" s="18"/>
      <c r="C23" s="18"/>
      <c r="D23" s="15" t="s">
        <v>61</v>
      </c>
      <c r="E23" s="29"/>
      <c r="F23" s="29"/>
    </row>
    <row r="24" spans="1:6" ht="27.75" customHeight="1" thickBot="1" x14ac:dyDescent="0.35">
      <c r="A24" s="6" t="s">
        <v>57</v>
      </c>
      <c r="B24" s="18"/>
      <c r="C24" s="18"/>
      <c r="D24" s="15"/>
      <c r="E24" s="29"/>
      <c r="F24" s="29"/>
    </row>
    <row r="25" spans="1:6" ht="23.1" customHeight="1" thickBot="1" x14ac:dyDescent="0.35">
      <c r="A25" s="6" t="s">
        <v>13</v>
      </c>
      <c r="B25" s="18"/>
      <c r="C25" s="18"/>
      <c r="D25" s="15"/>
      <c r="E25" s="29"/>
      <c r="F25" s="29"/>
    </row>
    <row r="26" spans="1:6" ht="23.1" customHeight="1" thickBot="1" x14ac:dyDescent="0.35">
      <c r="A26" s="25" t="s">
        <v>52</v>
      </c>
      <c r="B26" s="18"/>
      <c r="C26" s="18"/>
      <c r="D26" s="15" t="s">
        <v>62</v>
      </c>
      <c r="E26" s="29"/>
      <c r="F26" s="29"/>
    </row>
    <row r="27" spans="1:6" ht="23.1" customHeight="1" thickBot="1" x14ac:dyDescent="0.35">
      <c r="A27" s="44"/>
      <c r="B27" s="18"/>
      <c r="C27" s="18"/>
      <c r="D27" s="15" t="s">
        <v>63</v>
      </c>
      <c r="E27" s="29"/>
      <c r="F27" s="29"/>
    </row>
    <row r="28" spans="1:6" ht="23.1" customHeight="1" thickBot="1" x14ac:dyDescent="0.35">
      <c r="A28" s="34" t="s">
        <v>14</v>
      </c>
      <c r="B28" s="35">
        <f>SUM(B29:B31)</f>
        <v>0</v>
      </c>
      <c r="C28" s="35">
        <f>SUM(C29:C31)</f>
        <v>0</v>
      </c>
      <c r="D28" s="15" t="s">
        <v>64</v>
      </c>
      <c r="E28" s="29"/>
      <c r="F28" s="29"/>
    </row>
    <row r="29" spans="1:6" ht="23.1" customHeight="1" thickBot="1" x14ac:dyDescent="0.35">
      <c r="A29" s="6" t="s">
        <v>16</v>
      </c>
      <c r="B29" s="18"/>
      <c r="C29" s="18"/>
      <c r="D29" s="15" t="s">
        <v>15</v>
      </c>
      <c r="E29" s="29"/>
      <c r="F29" s="29"/>
    </row>
    <row r="30" spans="1:6" ht="23.1" customHeight="1" thickBot="1" x14ac:dyDescent="0.35">
      <c r="A30" s="6" t="s">
        <v>17</v>
      </c>
      <c r="B30" s="18"/>
      <c r="C30" s="18"/>
      <c r="D30" s="15" t="s">
        <v>76</v>
      </c>
      <c r="E30" s="29"/>
      <c r="F30" s="29"/>
    </row>
    <row r="31" spans="1:6" ht="23.1" customHeight="1" thickBot="1" x14ac:dyDescent="0.35">
      <c r="A31" s="6"/>
      <c r="B31" s="18"/>
      <c r="C31" s="18"/>
      <c r="D31" s="15" t="s">
        <v>96</v>
      </c>
      <c r="E31" s="29"/>
      <c r="F31" s="29"/>
    </row>
    <row r="32" spans="1:6" ht="23.1" customHeight="1" thickBot="1" x14ac:dyDescent="0.35">
      <c r="A32" s="34" t="s">
        <v>18</v>
      </c>
      <c r="B32" s="35">
        <f>SUM(B33:B35)</f>
        <v>0</v>
      </c>
      <c r="C32" s="35">
        <f>SUM(C33:C35)</f>
        <v>0</v>
      </c>
      <c r="D32" s="32" t="s">
        <v>24</v>
      </c>
      <c r="E32" s="40">
        <f>+E33+E34+J37</f>
        <v>0</v>
      </c>
      <c r="F32" s="40">
        <f>+F33+F34+F35</f>
        <v>0</v>
      </c>
    </row>
    <row r="33" spans="1:6" ht="23.1" customHeight="1" thickBot="1" x14ac:dyDescent="0.35">
      <c r="A33" s="6" t="s">
        <v>20</v>
      </c>
      <c r="B33" s="18"/>
      <c r="C33" s="18"/>
      <c r="D33" s="15" t="s">
        <v>65</v>
      </c>
      <c r="E33" s="29"/>
      <c r="F33" s="29"/>
    </row>
    <row r="34" spans="1:6" ht="23.1" customHeight="1" thickBot="1" x14ac:dyDescent="0.35">
      <c r="A34" s="6" t="s">
        <v>21</v>
      </c>
      <c r="B34" s="18"/>
      <c r="C34" s="18"/>
      <c r="D34" s="15" t="s">
        <v>81</v>
      </c>
      <c r="E34" s="29"/>
      <c r="F34" s="29"/>
    </row>
    <row r="35" spans="1:6" ht="23.1" customHeight="1" thickBot="1" x14ac:dyDescent="0.35">
      <c r="A35" s="6" t="s">
        <v>22</v>
      </c>
      <c r="B35" s="18"/>
      <c r="C35" s="18"/>
      <c r="D35" s="15"/>
      <c r="E35" s="29"/>
      <c r="F35" s="29"/>
    </row>
    <row r="36" spans="1:6" ht="23.1" customHeight="1" thickBot="1" x14ac:dyDescent="0.35">
      <c r="A36" s="34" t="s">
        <v>23</v>
      </c>
      <c r="B36" s="40">
        <f>B37</f>
        <v>0</v>
      </c>
      <c r="C36" s="40">
        <f>C37</f>
        <v>0</v>
      </c>
      <c r="D36" s="39" t="s">
        <v>27</v>
      </c>
      <c r="E36" s="40">
        <f>E37</f>
        <v>0</v>
      </c>
      <c r="F36" s="40">
        <f>F37</f>
        <v>0</v>
      </c>
    </row>
    <row r="37" spans="1:6" ht="23.1" customHeight="1" thickBot="1" x14ac:dyDescent="0.35">
      <c r="A37" s="51" t="s">
        <v>80</v>
      </c>
      <c r="B37" s="42"/>
      <c r="C37" s="42"/>
      <c r="D37" s="41"/>
      <c r="E37" s="43"/>
      <c r="F37" s="43"/>
    </row>
    <row r="38" spans="1:6" ht="23.1" customHeight="1" thickBot="1" x14ac:dyDescent="0.35">
      <c r="A38" s="46" t="s">
        <v>25</v>
      </c>
      <c r="B38" s="37"/>
      <c r="C38" s="37"/>
      <c r="D38" s="45" t="s">
        <v>69</v>
      </c>
      <c r="E38" s="37"/>
      <c r="F38" s="37"/>
    </row>
    <row r="39" spans="1:6" ht="23.1" customHeight="1" thickBot="1" x14ac:dyDescent="0.35">
      <c r="A39" s="34" t="s">
        <v>26</v>
      </c>
      <c r="B39" s="40"/>
      <c r="C39" s="40"/>
      <c r="D39" s="47" t="s">
        <v>29</v>
      </c>
      <c r="E39" s="40"/>
      <c r="F39" s="40"/>
    </row>
    <row r="40" spans="1:6" ht="18" customHeight="1" thickBot="1" x14ac:dyDescent="0.35">
      <c r="A40" s="38" t="s">
        <v>28</v>
      </c>
      <c r="B40" s="35"/>
      <c r="C40" s="35"/>
      <c r="D40" s="39" t="s">
        <v>58</v>
      </c>
      <c r="E40" s="40"/>
      <c r="F40" s="40"/>
    </row>
    <row r="41" spans="1:6" ht="23.1" customHeight="1" thickBot="1" x14ac:dyDescent="0.35">
      <c r="A41" s="8" t="s">
        <v>30</v>
      </c>
      <c r="B41" s="20">
        <f>B5</f>
        <v>8000</v>
      </c>
      <c r="C41" s="20">
        <f>C5</f>
        <v>0</v>
      </c>
      <c r="D41" s="16" t="s">
        <v>31</v>
      </c>
      <c r="E41" s="20">
        <f>E5</f>
        <v>0</v>
      </c>
      <c r="F41" s="20">
        <f>F5</f>
        <v>0</v>
      </c>
    </row>
    <row r="42" spans="1:6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4" t="s">
        <v>33</v>
      </c>
      <c r="E42" s="28">
        <f>SUM(E43:E46)</f>
        <v>0</v>
      </c>
      <c r="F42" s="28">
        <f>SUM(F43:F46)</f>
        <v>0</v>
      </c>
    </row>
    <row r="43" spans="1:6" ht="18" customHeight="1" thickBot="1" x14ac:dyDescent="0.35">
      <c r="A43" s="6" t="s">
        <v>34</v>
      </c>
      <c r="B43" s="18"/>
      <c r="C43" s="18"/>
      <c r="D43" s="15" t="s">
        <v>35</v>
      </c>
      <c r="E43" s="21">
        <f>B43</f>
        <v>0</v>
      </c>
      <c r="F43" s="21">
        <f>C43</f>
        <v>0</v>
      </c>
    </row>
    <row r="44" spans="1:6" ht="23.1" customHeight="1" thickBot="1" x14ac:dyDescent="0.35">
      <c r="A44" s="6" t="s">
        <v>36</v>
      </c>
      <c r="B44" s="18"/>
      <c r="C44" s="18"/>
      <c r="D44" s="15" t="s">
        <v>37</v>
      </c>
      <c r="E44" s="21">
        <f t="shared" ref="E44:F46" si="0">B44</f>
        <v>0</v>
      </c>
      <c r="F44" s="21">
        <f t="shared" si="0"/>
        <v>0</v>
      </c>
    </row>
    <row r="45" spans="1:6" ht="23.1" customHeight="1" thickBot="1" x14ac:dyDescent="0.35">
      <c r="A45" s="6" t="s">
        <v>38</v>
      </c>
      <c r="B45" s="18"/>
      <c r="C45" s="18"/>
      <c r="D45" s="15" t="s">
        <v>39</v>
      </c>
      <c r="E45" s="21">
        <f t="shared" si="0"/>
        <v>0</v>
      </c>
      <c r="F45" s="21">
        <f t="shared" si="0"/>
        <v>0</v>
      </c>
    </row>
    <row r="46" spans="1:6" ht="23.1" customHeight="1" thickBot="1" x14ac:dyDescent="0.35">
      <c r="A46" s="6" t="s">
        <v>40</v>
      </c>
      <c r="B46" s="18"/>
      <c r="C46" s="18"/>
      <c r="D46" s="15" t="s">
        <v>40</v>
      </c>
      <c r="E46" s="21">
        <f t="shared" si="0"/>
        <v>0</v>
      </c>
      <c r="F46" s="21">
        <f t="shared" si="0"/>
        <v>0</v>
      </c>
    </row>
    <row r="47" spans="1:6" ht="23.1" customHeight="1" thickBot="1" x14ac:dyDescent="0.35">
      <c r="A47" s="9" t="s">
        <v>41</v>
      </c>
      <c r="B47" s="20">
        <f>B41+B42</f>
        <v>8000</v>
      </c>
      <c r="C47" s="20">
        <f>C41+C42</f>
        <v>0</v>
      </c>
      <c r="D47" s="17" t="s">
        <v>41</v>
      </c>
      <c r="E47" s="20">
        <f>E41+E42</f>
        <v>0</v>
      </c>
      <c r="F47" s="20">
        <f>F41+F42</f>
        <v>0</v>
      </c>
    </row>
    <row r="48" spans="1:6" ht="23.1" customHeight="1" x14ac:dyDescent="0.3"/>
    <row r="49" spans="4:6" ht="15.75" customHeight="1" x14ac:dyDescent="0.3">
      <c r="D49" s="10" t="s">
        <v>42</v>
      </c>
      <c r="E49" s="31">
        <f>B41-E41</f>
        <v>8000</v>
      </c>
      <c r="F49" s="31">
        <f>C41-F41</f>
        <v>0</v>
      </c>
    </row>
  </sheetData>
  <pageMargins left="0" right="0" top="0" bottom="0" header="0.31496062992125984" footer="0.31496062992125984"/>
  <pageSetup paperSize="9" scale="7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K49"/>
  <sheetViews>
    <sheetView topLeftCell="A22" zoomScale="96" zoomScaleNormal="96" workbookViewId="0">
      <selection activeCell="G49" sqref="G49"/>
    </sheetView>
  </sheetViews>
  <sheetFormatPr baseColWidth="10" defaultRowHeight="14.4" x14ac:dyDescent="0.3"/>
  <cols>
    <col min="1" max="1" width="43.5546875" customWidth="1"/>
    <col min="4" max="4" width="34.88671875" style="10" customWidth="1"/>
  </cols>
  <sheetData>
    <row r="1" spans="1:11" ht="15.75" customHeight="1" x14ac:dyDescent="0.3">
      <c r="A1" s="27"/>
    </row>
    <row r="2" spans="1:11" ht="16.2" x14ac:dyDescent="0.3">
      <c r="A2" s="1" t="s">
        <v>108</v>
      </c>
    </row>
    <row r="3" spans="1:11" ht="7.5" customHeight="1" thickBot="1" x14ac:dyDescent="0.35">
      <c r="A3" s="2"/>
    </row>
    <row r="4" spans="1:11" ht="14.25" customHeight="1" thickBot="1" x14ac:dyDescent="0.35">
      <c r="A4" s="3" t="s">
        <v>0</v>
      </c>
      <c r="B4" s="4" t="s">
        <v>74</v>
      </c>
      <c r="C4" s="4" t="s">
        <v>75</v>
      </c>
      <c r="D4" s="11" t="s">
        <v>1</v>
      </c>
      <c r="E4" s="4" t="s">
        <v>74</v>
      </c>
      <c r="F4" s="4" t="s">
        <v>75</v>
      </c>
    </row>
    <row r="5" spans="1:11" ht="23.1" customHeight="1" thickBot="1" x14ac:dyDescent="0.35">
      <c r="A5" s="5" t="s">
        <v>2</v>
      </c>
      <c r="B5" s="18">
        <f>B6+B13+B19+B28+B32+B36+B38+B39+B40</f>
        <v>4000</v>
      </c>
      <c r="C5" s="18">
        <f>C6+C13+C19+C28+C32+C36+C38+C39+C40</f>
        <v>0</v>
      </c>
      <c r="D5" s="12" t="s">
        <v>3</v>
      </c>
      <c r="E5" s="21">
        <f>E6+E13+E32+E36+E38+E39+E40</f>
        <v>8000</v>
      </c>
      <c r="F5" s="21">
        <f>F6+F13+F32+F36+F38+F39+F40</f>
        <v>0</v>
      </c>
    </row>
    <row r="6" spans="1:11" ht="23.1" customHeight="1" thickBot="1" x14ac:dyDescent="0.35">
      <c r="A6" s="46" t="s">
        <v>4</v>
      </c>
      <c r="B6" s="37">
        <f>SUM(B7:B12)</f>
        <v>1000</v>
      </c>
      <c r="C6" s="37">
        <f>SUM(C7:C12)</f>
        <v>0</v>
      </c>
      <c r="D6" s="47" t="s">
        <v>66</v>
      </c>
      <c r="E6" s="37">
        <f>SUM(E7:E12)</f>
        <v>0</v>
      </c>
      <c r="F6" s="37">
        <f>SUM(F7:F12)</f>
        <v>0</v>
      </c>
    </row>
    <row r="7" spans="1:11" ht="23.1" customHeight="1" thickBot="1" x14ac:dyDescent="0.35">
      <c r="A7" s="6" t="s">
        <v>43</v>
      </c>
      <c r="B7" s="18"/>
      <c r="C7" s="18"/>
      <c r="D7" s="13" t="s">
        <v>48</v>
      </c>
      <c r="E7" s="21"/>
      <c r="F7" s="21"/>
    </row>
    <row r="8" spans="1:11" ht="23.1" customHeight="1" thickBot="1" x14ac:dyDescent="0.35">
      <c r="A8" s="6" t="s">
        <v>44</v>
      </c>
      <c r="B8" s="18"/>
      <c r="C8" s="18"/>
      <c r="D8" s="13"/>
      <c r="E8" s="21"/>
      <c r="F8" s="21"/>
    </row>
    <row r="9" spans="1:11" ht="23.1" customHeight="1" thickBot="1" x14ac:dyDescent="0.35">
      <c r="A9" s="6" t="s">
        <v>45</v>
      </c>
      <c r="B9" s="18"/>
      <c r="C9" s="18"/>
      <c r="D9" s="13" t="s">
        <v>49</v>
      </c>
      <c r="E9" s="21"/>
      <c r="F9" s="21"/>
    </row>
    <row r="10" spans="1:11" ht="23.1" customHeight="1" thickBot="1" x14ac:dyDescent="0.35">
      <c r="A10" s="6" t="s">
        <v>46</v>
      </c>
      <c r="B10" s="18">
        <v>1000</v>
      </c>
      <c r="C10" s="18"/>
      <c r="D10" s="13"/>
      <c r="E10" s="21"/>
      <c r="F10" s="21"/>
    </row>
    <row r="11" spans="1:11" ht="23.1" customHeight="1" thickBot="1" x14ac:dyDescent="0.35">
      <c r="A11" s="6" t="s">
        <v>91</v>
      </c>
      <c r="B11" s="18"/>
      <c r="C11" s="18"/>
      <c r="D11" s="13" t="s">
        <v>50</v>
      </c>
      <c r="E11" s="21"/>
      <c r="F11" s="21"/>
    </row>
    <row r="12" spans="1:11" ht="23.1" customHeight="1" thickBot="1" x14ac:dyDescent="0.35">
      <c r="A12" s="6"/>
      <c r="B12" s="18"/>
      <c r="C12" s="18"/>
      <c r="D12" s="13"/>
      <c r="E12" s="21"/>
      <c r="F12" s="21"/>
    </row>
    <row r="13" spans="1:11" ht="23.1" customHeight="1" thickBot="1" x14ac:dyDescent="0.35">
      <c r="A13" s="34" t="s">
        <v>7</v>
      </c>
      <c r="B13" s="35">
        <f>SUM(B14:B18)</f>
        <v>0</v>
      </c>
      <c r="C13" s="35">
        <f>SUM(C14:C18)</f>
        <v>0</v>
      </c>
      <c r="D13" s="32" t="s">
        <v>5</v>
      </c>
      <c r="E13" s="40">
        <f>SUM(E14:E31)</f>
        <v>8000</v>
      </c>
      <c r="F13" s="40">
        <f>SUM(F14:F31)</f>
        <v>0</v>
      </c>
    </row>
    <row r="14" spans="1:11" ht="23.1" customHeight="1" thickBot="1" x14ac:dyDescent="0.35">
      <c r="A14" s="6" t="s">
        <v>51</v>
      </c>
      <c r="B14" s="18"/>
      <c r="C14" s="18"/>
      <c r="D14" s="15" t="s">
        <v>6</v>
      </c>
      <c r="E14" s="29"/>
      <c r="F14" s="29"/>
    </row>
    <row r="15" spans="1:11" ht="23.1" customHeight="1" thickBot="1" x14ac:dyDescent="0.35">
      <c r="A15" s="6" t="s">
        <v>67</v>
      </c>
      <c r="B15" s="18"/>
      <c r="C15" s="18"/>
      <c r="D15" s="15" t="s">
        <v>165</v>
      </c>
      <c r="E15" s="29">
        <v>8000</v>
      </c>
      <c r="F15" s="29"/>
    </row>
    <row r="16" spans="1:11" ht="23.1" customHeight="1" thickBot="1" x14ac:dyDescent="0.35">
      <c r="A16" s="6" t="s">
        <v>8</v>
      </c>
      <c r="B16" s="18"/>
      <c r="C16" s="18"/>
      <c r="D16" s="23" t="s">
        <v>9</v>
      </c>
      <c r="E16" s="29"/>
      <c r="F16" s="29"/>
      <c r="H16" s="64"/>
      <c r="I16" s="63"/>
      <c r="J16" s="65"/>
      <c r="K16" s="65"/>
    </row>
    <row r="17" spans="1:11" ht="23.1" customHeight="1" thickBot="1" x14ac:dyDescent="0.35">
      <c r="A17" s="25" t="s">
        <v>10</v>
      </c>
      <c r="B17" s="18"/>
      <c r="C17" s="18"/>
      <c r="D17" s="23" t="s">
        <v>12</v>
      </c>
      <c r="E17" s="24"/>
      <c r="F17" s="24"/>
      <c r="H17" s="64"/>
      <c r="I17" s="63"/>
      <c r="J17" s="65"/>
      <c r="K17" s="65"/>
    </row>
    <row r="18" spans="1:11" ht="18.75" customHeight="1" thickBot="1" x14ac:dyDescent="0.35">
      <c r="A18" s="25" t="s">
        <v>52</v>
      </c>
      <c r="B18" s="26"/>
      <c r="C18" s="26"/>
      <c r="D18" s="48" t="s">
        <v>59</v>
      </c>
      <c r="E18" s="28"/>
      <c r="F18" s="28"/>
      <c r="H18" s="64"/>
      <c r="I18" s="63"/>
      <c r="J18" s="65"/>
      <c r="K18" s="65"/>
    </row>
    <row r="19" spans="1:11" ht="16.5" customHeight="1" thickBot="1" x14ac:dyDescent="0.35">
      <c r="A19" s="36" t="s">
        <v>11</v>
      </c>
      <c r="B19" s="37">
        <f>SUM(B20:B27)</f>
        <v>3000</v>
      </c>
      <c r="C19" s="37">
        <f>SUM(C20:C27)</f>
        <v>0</v>
      </c>
      <c r="D19" s="49" t="s">
        <v>60</v>
      </c>
      <c r="E19" s="29"/>
      <c r="F19" s="29"/>
      <c r="H19" s="64"/>
      <c r="I19" s="63"/>
      <c r="J19" s="65"/>
      <c r="K19" s="65"/>
    </row>
    <row r="20" spans="1:11" ht="27.75" customHeight="1" thickBot="1" x14ac:dyDescent="0.35">
      <c r="A20" s="6" t="s">
        <v>53</v>
      </c>
      <c r="B20" s="18"/>
      <c r="C20" s="18"/>
      <c r="D20" s="15"/>
      <c r="E20" s="29"/>
      <c r="F20" s="29"/>
      <c r="H20" s="64"/>
      <c r="I20" s="63"/>
      <c r="J20" s="65"/>
      <c r="K20" s="65"/>
    </row>
    <row r="21" spans="1:11" ht="27.75" customHeight="1" thickBot="1" x14ac:dyDescent="0.35">
      <c r="A21" s="6" t="s">
        <v>54</v>
      </c>
      <c r="B21" s="18"/>
      <c r="C21" s="18"/>
      <c r="D21" s="15" t="s">
        <v>19</v>
      </c>
      <c r="E21" s="29"/>
      <c r="F21" s="29"/>
    </row>
    <row r="22" spans="1:11" ht="27.75" customHeight="1" thickBot="1" x14ac:dyDescent="0.35">
      <c r="A22" s="6" t="s">
        <v>55</v>
      </c>
      <c r="B22" s="18">
        <v>3000</v>
      </c>
      <c r="C22" s="18"/>
      <c r="D22" s="15"/>
      <c r="E22" s="29"/>
      <c r="F22" s="29"/>
    </row>
    <row r="23" spans="1:11" ht="27.75" customHeight="1" thickBot="1" x14ac:dyDescent="0.35">
      <c r="A23" s="6" t="s">
        <v>56</v>
      </c>
      <c r="B23" s="18"/>
      <c r="C23" s="18"/>
      <c r="D23" s="15" t="s">
        <v>61</v>
      </c>
      <c r="E23" s="29"/>
      <c r="F23" s="29"/>
    </row>
    <row r="24" spans="1:11" ht="27.75" customHeight="1" thickBot="1" x14ac:dyDescent="0.35">
      <c r="A24" s="6" t="s">
        <v>57</v>
      </c>
      <c r="B24" s="18"/>
      <c r="C24" s="18"/>
      <c r="D24" s="15"/>
      <c r="E24" s="29"/>
      <c r="F24" s="29"/>
    </row>
    <row r="25" spans="1:11" ht="23.1" customHeight="1" thickBot="1" x14ac:dyDescent="0.35">
      <c r="A25" s="6" t="s">
        <v>13</v>
      </c>
      <c r="B25" s="18"/>
      <c r="C25" s="18"/>
      <c r="D25" s="15"/>
      <c r="E25" s="29"/>
      <c r="F25" s="29"/>
    </row>
    <row r="26" spans="1:11" ht="23.1" customHeight="1" thickBot="1" x14ac:dyDescent="0.35">
      <c r="A26" s="25" t="s">
        <v>52</v>
      </c>
      <c r="B26" s="18"/>
      <c r="C26" s="18"/>
      <c r="D26" s="15" t="s">
        <v>62</v>
      </c>
      <c r="E26" s="29"/>
      <c r="F26" s="29"/>
    </row>
    <row r="27" spans="1:11" ht="23.1" customHeight="1" thickBot="1" x14ac:dyDescent="0.35">
      <c r="A27" s="44"/>
      <c r="B27" s="18"/>
      <c r="C27" s="18"/>
      <c r="D27" s="15" t="s">
        <v>63</v>
      </c>
      <c r="E27" s="29"/>
      <c r="F27" s="29"/>
    </row>
    <row r="28" spans="1:11" ht="23.1" customHeight="1" thickBot="1" x14ac:dyDescent="0.35">
      <c r="A28" s="34" t="s">
        <v>14</v>
      </c>
      <c r="B28" s="35">
        <f>SUM(B29:B31)</f>
        <v>0</v>
      </c>
      <c r="C28" s="35">
        <f>SUM(C29:C31)</f>
        <v>0</v>
      </c>
      <c r="D28" s="15" t="s">
        <v>64</v>
      </c>
      <c r="E28" s="29"/>
      <c r="F28" s="29"/>
    </row>
    <row r="29" spans="1:11" ht="23.1" customHeight="1" thickBot="1" x14ac:dyDescent="0.35">
      <c r="A29" s="6" t="s">
        <v>16</v>
      </c>
      <c r="B29" s="18"/>
      <c r="C29" s="18"/>
      <c r="D29" s="15" t="s">
        <v>15</v>
      </c>
      <c r="E29" s="29"/>
      <c r="F29" s="29"/>
    </row>
    <row r="30" spans="1:11" ht="23.1" customHeight="1" thickBot="1" x14ac:dyDescent="0.35">
      <c r="A30" s="6" t="s">
        <v>17</v>
      </c>
      <c r="B30" s="18"/>
      <c r="C30" s="18"/>
      <c r="D30" s="15"/>
      <c r="E30" s="29"/>
      <c r="F30" s="29"/>
    </row>
    <row r="31" spans="1:11" ht="23.1" customHeight="1" thickBot="1" x14ac:dyDescent="0.35">
      <c r="A31" s="6"/>
      <c r="B31" s="18"/>
      <c r="C31" s="18"/>
      <c r="D31" s="15"/>
      <c r="E31" s="29"/>
      <c r="F31" s="29"/>
    </row>
    <row r="32" spans="1:11" ht="23.1" customHeight="1" thickBot="1" x14ac:dyDescent="0.35">
      <c r="A32" s="34" t="s">
        <v>18</v>
      </c>
      <c r="B32" s="35">
        <f>SUM(B33:B35)</f>
        <v>0</v>
      </c>
      <c r="C32" s="35">
        <f>SUM(C33:C35)</f>
        <v>0</v>
      </c>
      <c r="D32" s="32" t="s">
        <v>24</v>
      </c>
      <c r="E32" s="40">
        <f>+E33+E34+E35</f>
        <v>0</v>
      </c>
      <c r="F32" s="40">
        <f>+F33+F34+F35</f>
        <v>0</v>
      </c>
    </row>
    <row r="33" spans="1:6" ht="23.1" customHeight="1" thickBot="1" x14ac:dyDescent="0.35">
      <c r="A33" s="6" t="s">
        <v>20</v>
      </c>
      <c r="B33" s="18"/>
      <c r="C33" s="18"/>
      <c r="D33" s="15" t="s">
        <v>65</v>
      </c>
      <c r="E33" s="29"/>
      <c r="F33" s="29"/>
    </row>
    <row r="34" spans="1:6" ht="23.1" customHeight="1" thickBot="1" x14ac:dyDescent="0.35">
      <c r="A34" s="6" t="s">
        <v>21</v>
      </c>
      <c r="B34" s="18"/>
      <c r="C34" s="18"/>
      <c r="D34" s="15"/>
      <c r="E34" s="29"/>
      <c r="F34" s="29"/>
    </row>
    <row r="35" spans="1:6" ht="23.1" customHeight="1" thickBot="1" x14ac:dyDescent="0.35">
      <c r="A35" s="6" t="s">
        <v>22</v>
      </c>
      <c r="B35" s="18"/>
      <c r="C35" s="18"/>
      <c r="D35" s="15"/>
      <c r="E35" s="29"/>
      <c r="F35" s="29"/>
    </row>
    <row r="36" spans="1:6" ht="23.1" customHeight="1" thickBot="1" x14ac:dyDescent="0.35">
      <c r="A36" s="34" t="s">
        <v>23</v>
      </c>
      <c r="B36" s="40">
        <f>B37</f>
        <v>0</v>
      </c>
      <c r="C36" s="40">
        <f>C37</f>
        <v>0</v>
      </c>
      <c r="D36" s="39" t="s">
        <v>27</v>
      </c>
      <c r="E36" s="40">
        <f>E37</f>
        <v>0</v>
      </c>
      <c r="F36" s="40">
        <f>F37</f>
        <v>0</v>
      </c>
    </row>
    <row r="37" spans="1:6" ht="23.1" customHeight="1" thickBot="1" x14ac:dyDescent="0.35">
      <c r="A37" s="50" t="s">
        <v>82</v>
      </c>
      <c r="B37" s="42"/>
      <c r="C37" s="42"/>
      <c r="D37" s="41"/>
      <c r="E37" s="43"/>
      <c r="F37" s="43"/>
    </row>
    <row r="38" spans="1:6" ht="23.1" customHeight="1" thickBot="1" x14ac:dyDescent="0.35">
      <c r="A38" s="46" t="s">
        <v>25</v>
      </c>
      <c r="B38" s="37"/>
      <c r="C38" s="37"/>
      <c r="D38" s="45" t="s">
        <v>69</v>
      </c>
      <c r="E38" s="37"/>
      <c r="F38" s="37"/>
    </row>
    <row r="39" spans="1:6" ht="23.1" customHeight="1" thickBot="1" x14ac:dyDescent="0.35">
      <c r="A39" s="34" t="s">
        <v>26</v>
      </c>
      <c r="B39" s="40"/>
      <c r="C39" s="40"/>
      <c r="D39" s="47" t="s">
        <v>29</v>
      </c>
      <c r="E39" s="40"/>
      <c r="F39" s="40"/>
    </row>
    <row r="40" spans="1:6" ht="18" customHeight="1" thickBot="1" x14ac:dyDescent="0.35">
      <c r="A40" s="38" t="s">
        <v>28</v>
      </c>
      <c r="B40" s="35"/>
      <c r="C40" s="35"/>
      <c r="D40" s="39" t="s">
        <v>58</v>
      </c>
      <c r="E40" s="40"/>
      <c r="F40" s="40"/>
    </row>
    <row r="41" spans="1:6" ht="23.1" customHeight="1" thickBot="1" x14ac:dyDescent="0.35">
      <c r="A41" s="8" t="s">
        <v>30</v>
      </c>
      <c r="B41" s="20">
        <f>B5</f>
        <v>4000</v>
      </c>
      <c r="C41" s="20">
        <f>C5</f>
        <v>0</v>
      </c>
      <c r="D41" s="16" t="s">
        <v>31</v>
      </c>
      <c r="E41" s="20">
        <f>E5</f>
        <v>8000</v>
      </c>
      <c r="F41" s="20">
        <f>F5</f>
        <v>0</v>
      </c>
    </row>
    <row r="42" spans="1:6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4" t="s">
        <v>33</v>
      </c>
      <c r="E42" s="28">
        <f>SUM(E43:E46)</f>
        <v>0</v>
      </c>
      <c r="F42" s="28">
        <f>SUM(F43:F46)</f>
        <v>0</v>
      </c>
    </row>
    <row r="43" spans="1:6" ht="18" customHeight="1" thickBot="1" x14ac:dyDescent="0.35">
      <c r="A43" s="6" t="s">
        <v>34</v>
      </c>
      <c r="B43" s="18"/>
      <c r="C43" s="18"/>
      <c r="D43" s="15" t="s">
        <v>35</v>
      </c>
      <c r="E43" s="21">
        <f>B43</f>
        <v>0</v>
      </c>
      <c r="F43" s="21">
        <f>C43</f>
        <v>0</v>
      </c>
    </row>
    <row r="44" spans="1:6" ht="23.1" customHeight="1" thickBot="1" x14ac:dyDescent="0.35">
      <c r="A44" s="6" t="s">
        <v>36</v>
      </c>
      <c r="B44" s="18"/>
      <c r="C44" s="18"/>
      <c r="D44" s="15" t="s">
        <v>37</v>
      </c>
      <c r="E44" s="21">
        <f t="shared" ref="E44:F46" si="0">B44</f>
        <v>0</v>
      </c>
      <c r="F44" s="21">
        <f t="shared" si="0"/>
        <v>0</v>
      </c>
    </row>
    <row r="45" spans="1:6" ht="23.1" customHeight="1" thickBot="1" x14ac:dyDescent="0.35">
      <c r="A45" s="6" t="s">
        <v>38</v>
      </c>
      <c r="B45" s="18"/>
      <c r="C45" s="18"/>
      <c r="D45" s="15" t="s">
        <v>39</v>
      </c>
      <c r="E45" s="21">
        <f t="shared" si="0"/>
        <v>0</v>
      </c>
      <c r="F45" s="21">
        <f t="shared" si="0"/>
        <v>0</v>
      </c>
    </row>
    <row r="46" spans="1:6" ht="23.1" customHeight="1" thickBot="1" x14ac:dyDescent="0.35">
      <c r="A46" s="6" t="s">
        <v>40</v>
      </c>
      <c r="B46" s="18"/>
      <c r="C46" s="18"/>
      <c r="D46" s="15" t="s">
        <v>40</v>
      </c>
      <c r="E46" s="21">
        <f t="shared" si="0"/>
        <v>0</v>
      </c>
      <c r="F46" s="21">
        <f t="shared" si="0"/>
        <v>0</v>
      </c>
    </row>
    <row r="47" spans="1:6" ht="23.1" customHeight="1" thickBot="1" x14ac:dyDescent="0.35">
      <c r="A47" s="9" t="s">
        <v>41</v>
      </c>
      <c r="B47" s="20">
        <f>B41+B42</f>
        <v>4000</v>
      </c>
      <c r="C47" s="20">
        <f>C41+C42</f>
        <v>0</v>
      </c>
      <c r="D47" s="17" t="s">
        <v>41</v>
      </c>
      <c r="E47" s="20">
        <f>E41+E42</f>
        <v>8000</v>
      </c>
      <c r="F47" s="20">
        <f>F41+F42</f>
        <v>0</v>
      </c>
    </row>
    <row r="48" spans="1:6" ht="23.1" customHeight="1" x14ac:dyDescent="0.3"/>
    <row r="49" spans="4:6" ht="15.75" customHeight="1" x14ac:dyDescent="0.3">
      <c r="D49" s="10" t="s">
        <v>42</v>
      </c>
      <c r="E49" s="31">
        <f>B41-E41</f>
        <v>-4000</v>
      </c>
      <c r="F49" s="31">
        <f>C41-F41</f>
        <v>0</v>
      </c>
    </row>
  </sheetData>
  <pageMargins left="0" right="0" top="0" bottom="0" header="0.31496062992125984" footer="0.31496062992125984"/>
  <pageSetup paperSize="9" scale="77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F49"/>
  <sheetViews>
    <sheetView topLeftCell="A13" zoomScale="96" zoomScaleNormal="96" workbookViewId="0">
      <selection activeCell="I19" sqref="I19"/>
    </sheetView>
  </sheetViews>
  <sheetFormatPr baseColWidth="10" defaultRowHeight="14.4" x14ac:dyDescent="0.3"/>
  <cols>
    <col min="1" max="1" width="43.5546875" customWidth="1"/>
    <col min="4" max="4" width="34.88671875" style="10" customWidth="1"/>
  </cols>
  <sheetData>
    <row r="1" spans="1:6" ht="14.25" customHeight="1" x14ac:dyDescent="0.3">
      <c r="A1" s="27"/>
    </row>
    <row r="2" spans="1:6" ht="16.2" x14ac:dyDescent="0.3">
      <c r="A2" s="1" t="s">
        <v>86</v>
      </c>
    </row>
    <row r="3" spans="1:6" ht="7.5" customHeight="1" thickBot="1" x14ac:dyDescent="0.35">
      <c r="A3" s="2"/>
    </row>
    <row r="4" spans="1:6" ht="14.25" customHeight="1" thickBot="1" x14ac:dyDescent="0.35">
      <c r="A4" s="3" t="s">
        <v>0</v>
      </c>
      <c r="B4" s="4" t="s">
        <v>74</v>
      </c>
      <c r="C4" s="4" t="s">
        <v>75</v>
      </c>
      <c r="D4" s="11" t="s">
        <v>1</v>
      </c>
      <c r="E4" s="4" t="s">
        <v>74</v>
      </c>
      <c r="F4" s="4" t="s">
        <v>75</v>
      </c>
    </row>
    <row r="5" spans="1:6" ht="23.1" customHeight="1" thickBot="1" x14ac:dyDescent="0.35">
      <c r="A5" s="5" t="s">
        <v>2</v>
      </c>
      <c r="B5" s="18">
        <f>B6+B13+B19+B28+B32+B36+B38+B39+B40</f>
        <v>0</v>
      </c>
      <c r="C5" s="18">
        <f>C6+C13+C19+C28+C32+C36+C38+C39+C40</f>
        <v>0</v>
      </c>
      <c r="D5" s="12" t="s">
        <v>3</v>
      </c>
      <c r="E5" s="21">
        <f>E6+E13+E32+E36+E38+E39+E40</f>
        <v>0</v>
      </c>
      <c r="F5" s="21">
        <f>F6+F13+F32+F36+F38+F39+F40</f>
        <v>0</v>
      </c>
    </row>
    <row r="6" spans="1:6" ht="23.1" customHeight="1" thickBot="1" x14ac:dyDescent="0.35">
      <c r="A6" s="46" t="s">
        <v>4</v>
      </c>
      <c r="B6" s="37">
        <f>SUM(B7:B12)</f>
        <v>0</v>
      </c>
      <c r="C6" s="37">
        <f>SUM(C7:C12)</f>
        <v>0</v>
      </c>
      <c r="D6" s="47" t="s">
        <v>66</v>
      </c>
      <c r="E6" s="37">
        <f>SUM(E7:E12)</f>
        <v>0</v>
      </c>
      <c r="F6" s="37">
        <f>SUM(F7:F12)</f>
        <v>0</v>
      </c>
    </row>
    <row r="7" spans="1:6" ht="23.1" customHeight="1" thickBot="1" x14ac:dyDescent="0.35">
      <c r="A7" s="6" t="s">
        <v>43</v>
      </c>
      <c r="B7" s="18"/>
      <c r="C7" s="18"/>
      <c r="D7" s="13" t="s">
        <v>48</v>
      </c>
      <c r="E7" s="21"/>
      <c r="F7" s="21"/>
    </row>
    <row r="8" spans="1:6" ht="23.1" customHeight="1" thickBot="1" x14ac:dyDescent="0.35">
      <c r="A8" s="6" t="s">
        <v>44</v>
      </c>
      <c r="B8" s="18"/>
      <c r="C8" s="18"/>
      <c r="D8" s="13"/>
      <c r="E8" s="21"/>
      <c r="F8" s="21"/>
    </row>
    <row r="9" spans="1:6" ht="23.1" customHeight="1" thickBot="1" x14ac:dyDescent="0.35">
      <c r="A9" s="6" t="s">
        <v>45</v>
      </c>
      <c r="B9" s="18"/>
      <c r="C9" s="18"/>
      <c r="D9" s="13" t="s">
        <v>49</v>
      </c>
      <c r="E9" s="21"/>
      <c r="F9" s="21"/>
    </row>
    <row r="10" spans="1:6" ht="23.1" customHeight="1" thickBot="1" x14ac:dyDescent="0.35">
      <c r="A10" s="6" t="s">
        <v>46</v>
      </c>
      <c r="B10" s="18"/>
      <c r="C10" s="18"/>
      <c r="D10" s="13"/>
      <c r="E10" s="21"/>
      <c r="F10" s="21"/>
    </row>
    <row r="11" spans="1:6" ht="23.1" customHeight="1" thickBot="1" x14ac:dyDescent="0.35">
      <c r="A11" s="6" t="s">
        <v>47</v>
      </c>
      <c r="B11" s="18"/>
      <c r="C11" s="18"/>
      <c r="D11" s="13" t="s">
        <v>50</v>
      </c>
      <c r="E11" s="21"/>
      <c r="F11" s="21"/>
    </row>
    <row r="12" spans="1:6" ht="23.1" customHeight="1" thickBot="1" x14ac:dyDescent="0.35">
      <c r="A12" s="6"/>
      <c r="B12" s="18"/>
      <c r="C12" s="18"/>
      <c r="D12" s="13"/>
      <c r="E12" s="21"/>
      <c r="F12" s="21"/>
    </row>
    <row r="13" spans="1:6" ht="23.1" customHeight="1" thickBot="1" x14ac:dyDescent="0.35">
      <c r="A13" s="34" t="s">
        <v>7</v>
      </c>
      <c r="B13" s="35">
        <f>SUM(B14:B18)</f>
        <v>0</v>
      </c>
      <c r="C13" s="35">
        <f>SUM(C14:C18)</f>
        <v>0</v>
      </c>
      <c r="D13" s="32" t="s">
        <v>5</v>
      </c>
      <c r="E13" s="40">
        <f>SUM(E14:E31)</f>
        <v>0</v>
      </c>
      <c r="F13" s="40">
        <f>SUM(F14:F31)</f>
        <v>0</v>
      </c>
    </row>
    <row r="14" spans="1:6" ht="23.1" customHeight="1" thickBot="1" x14ac:dyDescent="0.35">
      <c r="A14" s="6" t="s">
        <v>51</v>
      </c>
      <c r="B14" s="18"/>
      <c r="C14" s="18"/>
      <c r="D14" s="15" t="s">
        <v>6</v>
      </c>
      <c r="E14" s="29"/>
      <c r="F14" s="29"/>
    </row>
    <row r="15" spans="1:6" ht="23.1" customHeight="1" thickBot="1" x14ac:dyDescent="0.35">
      <c r="A15" s="6" t="s">
        <v>67</v>
      </c>
      <c r="B15" s="18"/>
      <c r="C15" s="18"/>
      <c r="D15" s="15" t="s">
        <v>165</v>
      </c>
      <c r="E15" s="29"/>
      <c r="F15" s="29"/>
    </row>
    <row r="16" spans="1:6" ht="23.1" customHeight="1" thickBot="1" x14ac:dyDescent="0.35">
      <c r="A16" s="6" t="s">
        <v>8</v>
      </c>
      <c r="B16" s="18"/>
      <c r="C16" s="18"/>
      <c r="D16" s="23" t="s">
        <v>9</v>
      </c>
      <c r="E16" s="29"/>
      <c r="F16" s="29"/>
    </row>
    <row r="17" spans="1:6" ht="23.1" customHeight="1" thickBot="1" x14ac:dyDescent="0.35">
      <c r="A17" s="25" t="s">
        <v>10</v>
      </c>
      <c r="B17" s="18"/>
      <c r="C17" s="18"/>
      <c r="D17" s="23" t="s">
        <v>12</v>
      </c>
      <c r="E17" s="24"/>
      <c r="F17" s="24"/>
    </row>
    <row r="18" spans="1:6" ht="18.75" customHeight="1" thickBot="1" x14ac:dyDescent="0.35">
      <c r="A18" s="25" t="s">
        <v>52</v>
      </c>
      <c r="B18" s="26"/>
      <c r="C18" s="26"/>
      <c r="D18" s="48" t="s">
        <v>59</v>
      </c>
      <c r="E18" s="28"/>
      <c r="F18" s="28"/>
    </row>
    <row r="19" spans="1:6" ht="16.5" customHeight="1" thickBot="1" x14ac:dyDescent="0.35">
      <c r="A19" s="36" t="s">
        <v>11</v>
      </c>
      <c r="B19" s="37">
        <f>SUM(B20:B27)</f>
        <v>0</v>
      </c>
      <c r="C19" s="37">
        <f>SUM(C20:C27)</f>
        <v>0</v>
      </c>
      <c r="D19" s="49" t="s">
        <v>60</v>
      </c>
      <c r="E19" s="29"/>
      <c r="F19" s="29"/>
    </row>
    <row r="20" spans="1:6" ht="27.75" customHeight="1" thickBot="1" x14ac:dyDescent="0.35">
      <c r="A20" s="6" t="s">
        <v>53</v>
      </c>
      <c r="B20" s="18"/>
      <c r="C20" s="18"/>
      <c r="D20" s="15"/>
      <c r="E20" s="29"/>
      <c r="F20" s="29"/>
    </row>
    <row r="21" spans="1:6" ht="27.75" customHeight="1" thickBot="1" x14ac:dyDescent="0.35">
      <c r="A21" s="6" t="s">
        <v>54</v>
      </c>
      <c r="B21" s="18"/>
      <c r="C21" s="18"/>
      <c r="D21" s="15" t="s">
        <v>19</v>
      </c>
      <c r="E21" s="29"/>
      <c r="F21" s="29"/>
    </row>
    <row r="22" spans="1:6" ht="27.75" customHeight="1" thickBot="1" x14ac:dyDescent="0.35">
      <c r="A22" s="6" t="s">
        <v>55</v>
      </c>
      <c r="B22" s="18"/>
      <c r="C22" s="18"/>
      <c r="D22" s="15"/>
      <c r="E22" s="29"/>
      <c r="F22" s="29"/>
    </row>
    <row r="23" spans="1:6" ht="27.75" customHeight="1" thickBot="1" x14ac:dyDescent="0.35">
      <c r="A23" s="6" t="s">
        <v>56</v>
      </c>
      <c r="B23" s="18"/>
      <c r="C23" s="18"/>
      <c r="D23" s="15" t="s">
        <v>61</v>
      </c>
      <c r="E23" s="29"/>
      <c r="F23" s="29"/>
    </row>
    <row r="24" spans="1:6" ht="27.75" customHeight="1" thickBot="1" x14ac:dyDescent="0.35">
      <c r="A24" s="6" t="s">
        <v>57</v>
      </c>
      <c r="B24" s="18"/>
      <c r="C24" s="18"/>
      <c r="D24" s="15"/>
      <c r="E24" s="29"/>
      <c r="F24" s="29"/>
    </row>
    <row r="25" spans="1:6" ht="23.1" customHeight="1" thickBot="1" x14ac:dyDescent="0.35">
      <c r="A25" s="6" t="s">
        <v>13</v>
      </c>
      <c r="B25" s="18"/>
      <c r="C25" s="18"/>
      <c r="D25" s="15"/>
      <c r="E25" s="29"/>
      <c r="F25" s="29"/>
    </row>
    <row r="26" spans="1:6" ht="23.1" customHeight="1" thickBot="1" x14ac:dyDescent="0.35">
      <c r="A26" s="25" t="s">
        <v>52</v>
      </c>
      <c r="B26" s="18"/>
      <c r="C26" s="18"/>
      <c r="D26" s="15" t="s">
        <v>62</v>
      </c>
      <c r="E26" s="29"/>
      <c r="F26" s="29"/>
    </row>
    <row r="27" spans="1:6" ht="23.1" customHeight="1" thickBot="1" x14ac:dyDescent="0.35">
      <c r="A27" s="44"/>
      <c r="B27" s="18"/>
      <c r="C27" s="18"/>
      <c r="D27" s="15" t="s">
        <v>63</v>
      </c>
      <c r="E27" s="29"/>
      <c r="F27" s="29"/>
    </row>
    <row r="28" spans="1:6" ht="23.1" customHeight="1" thickBot="1" x14ac:dyDescent="0.35">
      <c r="A28" s="34" t="s">
        <v>14</v>
      </c>
      <c r="B28" s="35">
        <f>SUM(B29:B31)</f>
        <v>0</v>
      </c>
      <c r="C28" s="35">
        <f>SUM(C29:C31)</f>
        <v>0</v>
      </c>
      <c r="D28" s="15" t="s">
        <v>64</v>
      </c>
      <c r="E28" s="29"/>
      <c r="F28" s="29"/>
    </row>
    <row r="29" spans="1:6" ht="23.1" customHeight="1" thickBot="1" x14ac:dyDescent="0.35">
      <c r="A29" s="6" t="s">
        <v>16</v>
      </c>
      <c r="B29" s="18"/>
      <c r="C29" s="18"/>
      <c r="D29" s="15" t="s">
        <v>15</v>
      </c>
      <c r="E29" s="29"/>
      <c r="F29" s="29"/>
    </row>
    <row r="30" spans="1:6" ht="23.1" customHeight="1" thickBot="1" x14ac:dyDescent="0.35">
      <c r="A30" s="6" t="s">
        <v>17</v>
      </c>
      <c r="B30" s="18"/>
      <c r="C30" s="18"/>
      <c r="D30" s="15"/>
      <c r="E30" s="29"/>
      <c r="F30" s="29"/>
    </row>
    <row r="31" spans="1:6" ht="23.1" customHeight="1" thickBot="1" x14ac:dyDescent="0.35">
      <c r="A31" s="6"/>
      <c r="B31" s="18"/>
      <c r="C31" s="18"/>
      <c r="D31" s="15"/>
      <c r="E31" s="29"/>
      <c r="F31" s="29"/>
    </row>
    <row r="32" spans="1:6" ht="23.1" customHeight="1" thickBot="1" x14ac:dyDescent="0.35">
      <c r="A32" s="34" t="s">
        <v>18</v>
      </c>
      <c r="B32" s="35">
        <f>SUM(B33:B35)</f>
        <v>0</v>
      </c>
      <c r="C32" s="35">
        <f>SUM(C33:C35)</f>
        <v>0</v>
      </c>
      <c r="D32" s="32" t="s">
        <v>24</v>
      </c>
      <c r="E32" s="40">
        <f>+E33+E34+E35</f>
        <v>0</v>
      </c>
      <c r="F32" s="40">
        <f>+F33+F34+F35</f>
        <v>0</v>
      </c>
    </row>
    <row r="33" spans="1:6" ht="23.1" customHeight="1" thickBot="1" x14ac:dyDescent="0.35">
      <c r="A33" s="6" t="s">
        <v>20</v>
      </c>
      <c r="B33" s="18"/>
      <c r="C33" s="18"/>
      <c r="D33" s="15" t="s">
        <v>65</v>
      </c>
      <c r="E33" s="29"/>
      <c r="F33" s="29"/>
    </row>
    <row r="34" spans="1:6" ht="23.1" customHeight="1" thickBot="1" x14ac:dyDescent="0.35">
      <c r="A34" s="6" t="s">
        <v>21</v>
      </c>
      <c r="B34" s="18"/>
      <c r="C34" s="18"/>
      <c r="D34" s="15"/>
      <c r="E34" s="29"/>
      <c r="F34" s="29"/>
    </row>
    <row r="35" spans="1:6" ht="23.1" customHeight="1" thickBot="1" x14ac:dyDescent="0.35">
      <c r="A35" s="6" t="s">
        <v>22</v>
      </c>
      <c r="B35" s="18"/>
      <c r="C35" s="18"/>
      <c r="D35" s="15"/>
      <c r="E35" s="29"/>
      <c r="F35" s="29"/>
    </row>
    <row r="36" spans="1:6" ht="23.1" customHeight="1" thickBot="1" x14ac:dyDescent="0.35">
      <c r="A36" s="34" t="s">
        <v>23</v>
      </c>
      <c r="B36" s="40">
        <f>B37</f>
        <v>0</v>
      </c>
      <c r="C36" s="40">
        <f>C37</f>
        <v>0</v>
      </c>
      <c r="D36" s="39" t="s">
        <v>27</v>
      </c>
      <c r="E36" s="40">
        <f>E37</f>
        <v>0</v>
      </c>
      <c r="F36" s="40">
        <f>F37</f>
        <v>0</v>
      </c>
    </row>
    <row r="37" spans="1:6" ht="23.1" customHeight="1" thickBot="1" x14ac:dyDescent="0.35">
      <c r="A37" s="41"/>
      <c r="B37" s="42"/>
      <c r="C37" s="42"/>
      <c r="D37" s="41"/>
      <c r="E37" s="43"/>
      <c r="F37" s="43"/>
    </row>
    <row r="38" spans="1:6" ht="23.1" customHeight="1" thickBot="1" x14ac:dyDescent="0.35">
      <c r="A38" s="46" t="s">
        <v>25</v>
      </c>
      <c r="B38" s="37"/>
      <c r="C38" s="37"/>
      <c r="D38" s="45" t="s">
        <v>69</v>
      </c>
      <c r="E38" s="37"/>
      <c r="F38" s="37"/>
    </row>
    <row r="39" spans="1:6" ht="23.1" customHeight="1" thickBot="1" x14ac:dyDescent="0.35">
      <c r="A39" s="34" t="s">
        <v>26</v>
      </c>
      <c r="B39" s="40"/>
      <c r="C39" s="40"/>
      <c r="D39" s="47" t="s">
        <v>29</v>
      </c>
      <c r="E39" s="40"/>
      <c r="F39" s="40"/>
    </row>
    <row r="40" spans="1:6" ht="18" customHeight="1" thickBot="1" x14ac:dyDescent="0.35">
      <c r="A40" s="38" t="s">
        <v>28</v>
      </c>
      <c r="B40" s="35"/>
      <c r="C40" s="35"/>
      <c r="D40" s="39" t="s">
        <v>58</v>
      </c>
      <c r="E40" s="40"/>
      <c r="F40" s="40"/>
    </row>
    <row r="41" spans="1:6" ht="23.1" customHeight="1" thickBot="1" x14ac:dyDescent="0.35">
      <c r="A41" s="8" t="s">
        <v>30</v>
      </c>
      <c r="B41" s="20">
        <f>B5</f>
        <v>0</v>
      </c>
      <c r="C41" s="20">
        <f>C5</f>
        <v>0</v>
      </c>
      <c r="D41" s="16" t="s">
        <v>31</v>
      </c>
      <c r="E41" s="20">
        <f>E5</f>
        <v>0</v>
      </c>
      <c r="F41" s="20">
        <f>F5</f>
        <v>0</v>
      </c>
    </row>
    <row r="42" spans="1:6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4" t="s">
        <v>33</v>
      </c>
      <c r="E42" s="28">
        <f>SUM(E43:E46)</f>
        <v>0</v>
      </c>
      <c r="F42" s="28">
        <f>SUM(F43:F46)</f>
        <v>0</v>
      </c>
    </row>
    <row r="43" spans="1:6" ht="18" customHeight="1" thickBot="1" x14ac:dyDescent="0.35">
      <c r="A43" s="6" t="s">
        <v>34</v>
      </c>
      <c r="B43" s="18"/>
      <c r="C43" s="18"/>
      <c r="D43" s="15" t="s">
        <v>35</v>
      </c>
      <c r="E43" s="21">
        <f>B43</f>
        <v>0</v>
      </c>
      <c r="F43" s="21">
        <f>C43</f>
        <v>0</v>
      </c>
    </row>
    <row r="44" spans="1:6" ht="23.1" customHeight="1" thickBot="1" x14ac:dyDescent="0.35">
      <c r="A44" s="6" t="s">
        <v>36</v>
      </c>
      <c r="B44" s="18"/>
      <c r="C44" s="18"/>
      <c r="D44" s="15" t="s">
        <v>37</v>
      </c>
      <c r="E44" s="21">
        <f t="shared" ref="E44:F46" si="0">B44</f>
        <v>0</v>
      </c>
      <c r="F44" s="21">
        <f t="shared" si="0"/>
        <v>0</v>
      </c>
    </row>
    <row r="45" spans="1:6" ht="23.1" customHeight="1" thickBot="1" x14ac:dyDescent="0.35">
      <c r="A45" s="6" t="s">
        <v>38</v>
      </c>
      <c r="B45" s="18"/>
      <c r="C45" s="18"/>
      <c r="D45" s="15" t="s">
        <v>39</v>
      </c>
      <c r="E45" s="21">
        <f t="shared" si="0"/>
        <v>0</v>
      </c>
      <c r="F45" s="21">
        <f t="shared" si="0"/>
        <v>0</v>
      </c>
    </row>
    <row r="46" spans="1:6" ht="23.1" customHeight="1" thickBot="1" x14ac:dyDescent="0.35">
      <c r="A46" s="6" t="s">
        <v>40</v>
      </c>
      <c r="B46" s="18"/>
      <c r="C46" s="18"/>
      <c r="D46" s="15" t="s">
        <v>40</v>
      </c>
      <c r="E46" s="21">
        <f t="shared" si="0"/>
        <v>0</v>
      </c>
      <c r="F46" s="21">
        <f t="shared" si="0"/>
        <v>0</v>
      </c>
    </row>
    <row r="47" spans="1:6" ht="23.1" customHeight="1" thickBot="1" x14ac:dyDescent="0.35">
      <c r="A47" s="9" t="s">
        <v>41</v>
      </c>
      <c r="B47" s="20">
        <f>B41+B42</f>
        <v>0</v>
      </c>
      <c r="C47" s="20">
        <f>C41+C42</f>
        <v>0</v>
      </c>
      <c r="D47" s="17" t="s">
        <v>41</v>
      </c>
      <c r="E47" s="20">
        <f>E41+E42</f>
        <v>0</v>
      </c>
      <c r="F47" s="20">
        <f>F41+F42</f>
        <v>0</v>
      </c>
    </row>
    <row r="48" spans="1:6" ht="23.1" customHeight="1" x14ac:dyDescent="0.3"/>
    <row r="49" spans="4:6" ht="15.75" customHeight="1" x14ac:dyDescent="0.3">
      <c r="D49" s="10" t="s">
        <v>42</v>
      </c>
      <c r="E49" s="31">
        <f>B41-E41</f>
        <v>0</v>
      </c>
      <c r="F49" s="31">
        <f>C41-F41</f>
        <v>0</v>
      </c>
    </row>
  </sheetData>
  <pageMargins left="0" right="0" top="0" bottom="0" header="0.31496062992125984" footer="0.31496062992125984"/>
  <pageSetup paperSize="9" orientation="portrait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J142"/>
  <sheetViews>
    <sheetView topLeftCell="A32" workbookViewId="0">
      <selection activeCell="G49" sqref="G49"/>
    </sheetView>
  </sheetViews>
  <sheetFormatPr baseColWidth="10" defaultRowHeight="14.4" x14ac:dyDescent="0.3"/>
  <cols>
    <col min="1" max="1" width="43.5546875" customWidth="1"/>
    <col min="2" max="2" width="12.88671875" customWidth="1"/>
    <col min="3" max="3" width="13.88671875" customWidth="1"/>
    <col min="4" max="4" width="34.88671875" style="10" customWidth="1"/>
    <col min="5" max="5" width="12.88671875" customWidth="1"/>
    <col min="6" max="6" width="13.6640625" customWidth="1"/>
    <col min="8" max="8" width="20.33203125" customWidth="1"/>
  </cols>
  <sheetData>
    <row r="1" spans="1:10" ht="6" customHeight="1" x14ac:dyDescent="0.3">
      <c r="A1" s="27"/>
    </row>
    <row r="2" spans="1:10" ht="16.2" x14ac:dyDescent="0.3">
      <c r="A2" s="1" t="s">
        <v>102</v>
      </c>
    </row>
    <row r="3" spans="1:10" ht="7.5" customHeight="1" thickBot="1" x14ac:dyDescent="0.35">
      <c r="A3" s="2"/>
    </row>
    <row r="4" spans="1:10" ht="14.25" customHeight="1" thickBot="1" x14ac:dyDescent="0.35">
      <c r="A4" s="3" t="s">
        <v>0</v>
      </c>
      <c r="B4" s="4" t="s">
        <v>74</v>
      </c>
      <c r="C4" s="4" t="s">
        <v>75</v>
      </c>
      <c r="D4" s="11" t="s">
        <v>1</v>
      </c>
      <c r="E4" s="4" t="s">
        <v>74</v>
      </c>
      <c r="F4" s="4" t="s">
        <v>75</v>
      </c>
    </row>
    <row r="5" spans="1:10" ht="23.1" customHeight="1" thickBot="1" x14ac:dyDescent="0.35">
      <c r="A5" s="5" t="s">
        <v>2</v>
      </c>
      <c r="B5" s="18">
        <f>B6+B13+B19+B28+B32+B36+B38+B39+B40</f>
        <v>251548</v>
      </c>
      <c r="C5" s="18">
        <f>C6+C13+C19+C28+C32+C36+C38+C39+C40</f>
        <v>0</v>
      </c>
      <c r="D5" s="12" t="s">
        <v>3</v>
      </c>
      <c r="E5" s="21">
        <f>E6+E13+E32+E36+E38+E39+E40</f>
        <v>150765</v>
      </c>
      <c r="F5" s="52">
        <f>F6+F13+F32+F36+F38+F39+F40</f>
        <v>0</v>
      </c>
    </row>
    <row r="6" spans="1:10" ht="23.1" customHeight="1" thickBot="1" x14ac:dyDescent="0.35">
      <c r="A6" s="46" t="s">
        <v>4</v>
      </c>
      <c r="B6" s="37">
        <f>SUM(B7:B12)</f>
        <v>10900</v>
      </c>
      <c r="C6" s="37">
        <f>SUM(C7:C12)</f>
        <v>0</v>
      </c>
      <c r="D6" s="47" t="s">
        <v>66</v>
      </c>
      <c r="E6" s="37">
        <f>SUM(E7:E12)</f>
        <v>0</v>
      </c>
      <c r="F6" s="37">
        <f>SUM(F7:F12)</f>
        <v>0</v>
      </c>
    </row>
    <row r="7" spans="1:10" ht="23.1" customHeight="1" thickBot="1" x14ac:dyDescent="0.35">
      <c r="A7" s="6" t="s">
        <v>43</v>
      </c>
      <c r="B7" s="55">
        <f>SUM('DEB2:FIN2'!B7)</f>
        <v>0</v>
      </c>
      <c r="C7" s="18">
        <f>SUM('DEB2:FIN2'!C7)</f>
        <v>0</v>
      </c>
      <c r="D7" s="13" t="s">
        <v>48</v>
      </c>
      <c r="E7" s="21">
        <f>SUM('DEB2:FIN2'!E7)</f>
        <v>0</v>
      </c>
      <c r="F7" s="21">
        <f>SUM('DEB2:FIN2'!F7)</f>
        <v>0</v>
      </c>
    </row>
    <row r="8" spans="1:10" ht="23.1" customHeight="1" thickBot="1" x14ac:dyDescent="0.35">
      <c r="A8" s="6" t="s">
        <v>44</v>
      </c>
      <c r="B8" s="55">
        <f>SUM('DEB2:FIN2'!B8)</f>
        <v>0</v>
      </c>
      <c r="C8" s="18">
        <f>SUM('DEB2:FIN2'!C8)</f>
        <v>0</v>
      </c>
      <c r="D8" s="13"/>
      <c r="E8" s="21">
        <f>SUM('DEB2:FIN2'!E8)</f>
        <v>0</v>
      </c>
      <c r="F8" s="21">
        <f>SUM('DEB2:FIN2'!F8)</f>
        <v>0</v>
      </c>
    </row>
    <row r="9" spans="1:10" ht="23.1" customHeight="1" thickBot="1" x14ac:dyDescent="0.35">
      <c r="A9" s="6" t="s">
        <v>45</v>
      </c>
      <c r="B9" s="55">
        <f>SUM('DEB2:FIN2'!B9)</f>
        <v>0</v>
      </c>
      <c r="C9" s="18">
        <f>SUM('DEB2:FIN2'!C9)</f>
        <v>0</v>
      </c>
      <c r="D9" s="13" t="s">
        <v>49</v>
      </c>
      <c r="E9" s="21">
        <f>SUM('DEB2:FIN2'!E9)</f>
        <v>0</v>
      </c>
      <c r="F9" s="21">
        <f>SUM('DEB2:FIN2'!F9)</f>
        <v>0</v>
      </c>
    </row>
    <row r="10" spans="1:10" ht="23.1" customHeight="1" thickBot="1" x14ac:dyDescent="0.35">
      <c r="A10" s="6" t="s">
        <v>46</v>
      </c>
      <c r="B10" s="55">
        <f>SUM('DEB2:FIN2'!B10)</f>
        <v>7000</v>
      </c>
      <c r="C10" s="18">
        <f>SUM('DEB2:FIN2'!C10)</f>
        <v>0</v>
      </c>
      <c r="D10" s="13"/>
      <c r="E10" s="21">
        <f>SUM('DEB2:FIN2'!E10)</f>
        <v>0</v>
      </c>
      <c r="F10" s="21">
        <f>SUM('DEB2:FIN2'!F10)</f>
        <v>0</v>
      </c>
    </row>
    <row r="11" spans="1:10" ht="23.1" customHeight="1" thickBot="1" x14ac:dyDescent="0.35">
      <c r="A11" s="6" t="s">
        <v>47</v>
      </c>
      <c r="B11" s="55">
        <f>SUM('DEB2:FIN2'!B11)</f>
        <v>3900</v>
      </c>
      <c r="C11" s="18">
        <f>SUM('DEB2:FIN2'!C11)</f>
        <v>0</v>
      </c>
      <c r="D11" s="13" t="s">
        <v>50</v>
      </c>
      <c r="E11" s="21">
        <f>SUM('DEB2:FIN2'!E11)</f>
        <v>0</v>
      </c>
      <c r="F11" s="21">
        <f>SUM('DEB2:FIN2'!F11)</f>
        <v>0</v>
      </c>
    </row>
    <row r="12" spans="1:10" ht="23.1" customHeight="1" thickBot="1" x14ac:dyDescent="0.35">
      <c r="A12" s="6"/>
      <c r="B12" s="55">
        <f>SUM('DEB2:FIN2'!B12)</f>
        <v>0</v>
      </c>
      <c r="C12" s="18">
        <f>SUM('DEB2:FIN2'!C12)</f>
        <v>0</v>
      </c>
      <c r="D12" s="13"/>
      <c r="E12" s="21">
        <f>SUM('DEB2:FIN2'!E12)</f>
        <v>0</v>
      </c>
      <c r="F12" s="21">
        <f>SUM('DEB2:FIN2'!F12)</f>
        <v>0</v>
      </c>
    </row>
    <row r="13" spans="1:10" ht="23.1" customHeight="1" thickBot="1" x14ac:dyDescent="0.35">
      <c r="A13" s="34" t="s">
        <v>7</v>
      </c>
      <c r="B13" s="35">
        <f>SUM(B14:B18)</f>
        <v>9425</v>
      </c>
      <c r="C13" s="35">
        <f>SUM(C14:C18)</f>
        <v>0</v>
      </c>
      <c r="D13" s="32" t="s">
        <v>5</v>
      </c>
      <c r="E13" s="40">
        <f>SUM(E14:E31)</f>
        <v>102000</v>
      </c>
      <c r="F13" s="40">
        <f>SUM(F14:F31)</f>
        <v>0</v>
      </c>
    </row>
    <row r="14" spans="1:10" ht="23.1" customHeight="1" thickBot="1" x14ac:dyDescent="0.35">
      <c r="A14" s="6" t="s">
        <v>51</v>
      </c>
      <c r="B14" s="55">
        <f>SUM('DEB2:FIN2'!B14)</f>
        <v>0</v>
      </c>
      <c r="C14" s="18">
        <f>SUM('DEB2:FIN2'!C14)</f>
        <v>0</v>
      </c>
      <c r="D14" s="15" t="s">
        <v>6</v>
      </c>
      <c r="E14" s="21">
        <f>SUM('DEB2:FIN2'!E14)</f>
        <v>0</v>
      </c>
      <c r="F14" s="21">
        <f>SUM('DEB2:FIN2'!F14)</f>
        <v>0</v>
      </c>
      <c r="H14" s="53"/>
      <c r="I14" s="54"/>
      <c r="J14" s="54"/>
    </row>
    <row r="15" spans="1:10" ht="23.1" customHeight="1" thickBot="1" x14ac:dyDescent="0.35">
      <c r="A15" s="6" t="s">
        <v>67</v>
      </c>
      <c r="B15" s="55">
        <f>SUM('DEB2:FIN2'!B15)</f>
        <v>9425</v>
      </c>
      <c r="C15" s="18">
        <f>SUM('DEB2:FIN2'!C15)</f>
        <v>0</v>
      </c>
      <c r="D15" s="15" t="s">
        <v>165</v>
      </c>
      <c r="E15" s="21">
        <f>SUM('DEB2:FIN2'!E15)</f>
        <v>61000</v>
      </c>
      <c r="F15" s="21">
        <f>SUM('DEB2:FIN2'!F15)</f>
        <v>0</v>
      </c>
      <c r="H15" s="53"/>
      <c r="I15" s="54"/>
      <c r="J15" s="54"/>
    </row>
    <row r="16" spans="1:10" ht="23.1" customHeight="1" thickBot="1" x14ac:dyDescent="0.35">
      <c r="A16" s="6" t="s">
        <v>8</v>
      </c>
      <c r="B16" s="55">
        <f>SUM('DEB2:FIN2'!B16)</f>
        <v>0</v>
      </c>
      <c r="C16" s="18">
        <f>SUM('DEB2:FIN2'!C16)</f>
        <v>0</v>
      </c>
      <c r="D16" s="23" t="s">
        <v>9</v>
      </c>
      <c r="E16" s="21">
        <f>SUM('DEB2:FIN2'!E16)</f>
        <v>41000</v>
      </c>
      <c r="F16" s="21">
        <f>SUM('DEB2:FIN2'!F16)</f>
        <v>0</v>
      </c>
      <c r="H16" s="53"/>
      <c r="I16" s="54"/>
      <c r="J16" s="54"/>
    </row>
    <row r="17" spans="1:10" ht="23.1" customHeight="1" thickBot="1" x14ac:dyDescent="0.35">
      <c r="A17" s="25" t="s">
        <v>10</v>
      </c>
      <c r="B17" s="55">
        <f>SUM('DEB2:FIN2'!B17)</f>
        <v>0</v>
      </c>
      <c r="C17" s="18">
        <f>SUM('DEB2:FIN2'!C17)</f>
        <v>0</v>
      </c>
      <c r="D17" s="23" t="s">
        <v>12</v>
      </c>
      <c r="E17" s="21">
        <f>SUM('DEB2:FIN2'!E17)</f>
        <v>0</v>
      </c>
      <c r="F17" s="21">
        <f>SUM('DEB2:FIN2'!F17)</f>
        <v>0</v>
      </c>
      <c r="H17" s="53"/>
      <c r="I17" s="54"/>
      <c r="J17" s="54"/>
    </row>
    <row r="18" spans="1:10" ht="18.75" customHeight="1" thickBot="1" x14ac:dyDescent="0.35">
      <c r="A18" s="25" t="s">
        <v>52</v>
      </c>
      <c r="B18" s="55">
        <f>SUM('DEB2:FIN2'!B18)</f>
        <v>0</v>
      </c>
      <c r="C18" s="18">
        <f>SUM('DEB2:FIN2'!C18)</f>
        <v>0</v>
      </c>
      <c r="D18" s="48" t="s">
        <v>59</v>
      </c>
      <c r="E18" s="21">
        <f>SUM('DEB2:FIN2'!E18)</f>
        <v>0</v>
      </c>
      <c r="F18" s="21">
        <f>SUM('DEB2:FIN2'!F18)</f>
        <v>0</v>
      </c>
      <c r="H18" s="53"/>
      <c r="I18" s="54"/>
      <c r="J18" s="54"/>
    </row>
    <row r="19" spans="1:10" ht="16.5" customHeight="1" thickBot="1" x14ac:dyDescent="0.35">
      <c r="A19" s="36" t="s">
        <v>11</v>
      </c>
      <c r="B19" s="35">
        <f>SUM('DEB2:FIN2'!B19)</f>
        <v>195923</v>
      </c>
      <c r="C19" s="35">
        <f>SUM('DEB2:FIN2'!C19)</f>
        <v>0</v>
      </c>
      <c r="D19" s="49" t="s">
        <v>60</v>
      </c>
      <c r="E19" s="21">
        <f>SUM('DEB2:FIN2'!E19)</f>
        <v>0</v>
      </c>
      <c r="F19" s="21">
        <f>SUM('DEB2:FIN2'!F19)</f>
        <v>0</v>
      </c>
      <c r="H19" s="53"/>
      <c r="I19" s="54"/>
      <c r="J19" s="54"/>
    </row>
    <row r="20" spans="1:10" ht="27.75" customHeight="1" thickBot="1" x14ac:dyDescent="0.35">
      <c r="A20" s="6" t="s">
        <v>53</v>
      </c>
      <c r="B20" s="55">
        <f>SUM('DEB2:FIN2'!B20)</f>
        <v>88223</v>
      </c>
      <c r="C20" s="18">
        <f>SUM('DEB2:FIN2'!C20)</f>
        <v>0</v>
      </c>
      <c r="D20" s="15"/>
      <c r="E20" s="21">
        <f>SUM('DEB2:FIN2'!E20)</f>
        <v>0</v>
      </c>
      <c r="F20" s="21">
        <f>SUM('DEB2:FIN2'!F20)</f>
        <v>0</v>
      </c>
      <c r="H20" s="53"/>
      <c r="I20" s="54"/>
      <c r="J20" s="54"/>
    </row>
    <row r="21" spans="1:10" ht="27.75" customHeight="1" thickBot="1" x14ac:dyDescent="0.35">
      <c r="A21" s="6" t="s">
        <v>54</v>
      </c>
      <c r="B21" s="55">
        <f>SUM('DEB2:FIN2'!B21)</f>
        <v>0</v>
      </c>
      <c r="C21" s="18">
        <f>SUM('DEB2:FIN2'!C21)</f>
        <v>0</v>
      </c>
      <c r="D21" s="15" t="s">
        <v>19</v>
      </c>
      <c r="E21" s="21">
        <f>SUM('DEB2:FIN2'!E21)</f>
        <v>0</v>
      </c>
      <c r="F21" s="21">
        <f>SUM('DEB2:FIN2'!F21)</f>
        <v>0</v>
      </c>
      <c r="H21" s="53"/>
      <c r="I21" s="54"/>
      <c r="J21" s="54"/>
    </row>
    <row r="22" spans="1:10" ht="27.75" customHeight="1" thickBot="1" x14ac:dyDescent="0.35">
      <c r="A22" s="6" t="s">
        <v>55</v>
      </c>
      <c r="B22" s="55">
        <f>SUM('DEB2:FIN2'!B22)</f>
        <v>104700</v>
      </c>
      <c r="C22" s="18">
        <f>SUM('DEB2:FIN2'!C22)</f>
        <v>0</v>
      </c>
      <c r="D22" s="15"/>
      <c r="E22" s="21">
        <f>SUM('DEB2:FIN2'!E22)</f>
        <v>0</v>
      </c>
      <c r="F22" s="21">
        <f>SUM('DEB2:FIN2'!F22)</f>
        <v>0</v>
      </c>
      <c r="H22" s="53"/>
      <c r="I22" s="54"/>
      <c r="J22" s="54"/>
    </row>
    <row r="23" spans="1:10" ht="27.75" customHeight="1" thickBot="1" x14ac:dyDescent="0.35">
      <c r="A23" s="6" t="s">
        <v>56</v>
      </c>
      <c r="B23" s="55">
        <f>SUM('DEB2:FIN2'!B23)</f>
        <v>0</v>
      </c>
      <c r="C23" s="18">
        <f>SUM('DEB2:FIN2'!C23)</f>
        <v>0</v>
      </c>
      <c r="D23" s="15" t="s">
        <v>61</v>
      </c>
      <c r="E23" s="21">
        <f>SUM('DEB2:FIN2'!E23)</f>
        <v>0</v>
      </c>
      <c r="F23" s="21">
        <f>SUM('DEB2:FIN2'!F23)</f>
        <v>0</v>
      </c>
      <c r="H23" s="53"/>
      <c r="I23" s="54"/>
      <c r="J23" s="54"/>
    </row>
    <row r="24" spans="1:10" ht="27.75" customHeight="1" thickBot="1" x14ac:dyDescent="0.35">
      <c r="A24" s="6" t="s">
        <v>57</v>
      </c>
      <c r="B24" s="55">
        <f>SUM('DEB2:FIN2'!B24)</f>
        <v>2000</v>
      </c>
      <c r="C24" s="18">
        <f>SUM('DEB2:FIN2'!C24)</f>
        <v>0</v>
      </c>
      <c r="D24" s="15"/>
      <c r="E24" s="21">
        <f>SUM('DEB2:FIN2'!E24)</f>
        <v>0</v>
      </c>
      <c r="F24" s="21">
        <f>SUM('DEB2:FIN2'!F24)</f>
        <v>0</v>
      </c>
      <c r="H24" s="53"/>
      <c r="I24" s="54"/>
      <c r="J24" s="54"/>
    </row>
    <row r="25" spans="1:10" ht="23.1" customHeight="1" thickBot="1" x14ac:dyDescent="0.35">
      <c r="A25" s="6" t="s">
        <v>13</v>
      </c>
      <c r="B25" s="55">
        <f>SUM('DEB2:FIN2'!B25)</f>
        <v>0</v>
      </c>
      <c r="C25" s="18">
        <f>SUM('DEB2:FIN2'!C25)</f>
        <v>0</v>
      </c>
      <c r="D25" s="15"/>
      <c r="E25" s="21">
        <f>SUM('DEB2:FIN2'!E25)</f>
        <v>0</v>
      </c>
      <c r="F25" s="21">
        <f>SUM('DEB2:FIN2'!F25)</f>
        <v>0</v>
      </c>
      <c r="H25" s="53"/>
      <c r="I25" s="54"/>
      <c r="J25" s="54"/>
    </row>
    <row r="26" spans="1:10" ht="23.1" customHeight="1" thickBot="1" x14ac:dyDescent="0.35">
      <c r="A26" s="25" t="s">
        <v>52</v>
      </c>
      <c r="B26" s="55">
        <f>SUM('DEB2:FIN2'!B26)</f>
        <v>1000</v>
      </c>
      <c r="C26" s="18">
        <f>SUM('DEB2:FIN2'!C26)</f>
        <v>0</v>
      </c>
      <c r="D26" s="15" t="s">
        <v>62</v>
      </c>
      <c r="E26" s="21">
        <f>SUM('DEB2:FIN2'!E26)</f>
        <v>0</v>
      </c>
      <c r="F26" s="21">
        <f>SUM('DEB2:FIN2'!F26)</f>
        <v>0</v>
      </c>
      <c r="H26" s="53"/>
      <c r="I26" s="54"/>
      <c r="J26" s="54"/>
    </row>
    <row r="27" spans="1:10" ht="23.1" customHeight="1" thickBot="1" x14ac:dyDescent="0.35">
      <c r="A27" s="44"/>
      <c r="B27" s="55">
        <f>SUM('DEB2:FIN2'!B27)</f>
        <v>0</v>
      </c>
      <c r="C27" s="18">
        <f>SUM('DEB2:FIN2'!C27)</f>
        <v>0</v>
      </c>
      <c r="D27" s="15" t="s">
        <v>63</v>
      </c>
      <c r="E27" s="21">
        <f>SUM('DEB2:FIN2'!E27)</f>
        <v>0</v>
      </c>
      <c r="F27" s="21">
        <f>SUM('DEB2:FIN2'!F27)</f>
        <v>0</v>
      </c>
      <c r="H27" s="53"/>
      <c r="I27" s="54"/>
      <c r="J27" s="54"/>
    </row>
    <row r="28" spans="1:10" ht="23.1" customHeight="1" thickBot="1" x14ac:dyDescent="0.35">
      <c r="A28" s="34" t="s">
        <v>14</v>
      </c>
      <c r="B28" s="35">
        <f>SUM(B29:B31)</f>
        <v>0</v>
      </c>
      <c r="C28" s="35">
        <f>SUM(C29:C31)</f>
        <v>0</v>
      </c>
      <c r="D28" s="15" t="s">
        <v>64</v>
      </c>
      <c r="E28" s="21">
        <f>SUM('DEB2:FIN2'!E28)</f>
        <v>0</v>
      </c>
      <c r="F28" s="21">
        <f>SUM('DEB2:FIN2'!F28)</f>
        <v>0</v>
      </c>
      <c r="H28" s="53"/>
      <c r="I28" s="54"/>
      <c r="J28" s="54"/>
    </row>
    <row r="29" spans="1:10" ht="23.1" customHeight="1" thickBot="1" x14ac:dyDescent="0.35">
      <c r="A29" s="6" t="s">
        <v>16</v>
      </c>
      <c r="B29" s="55">
        <f>SUM('DEB2:FIN2'!B29)</f>
        <v>0</v>
      </c>
      <c r="C29" s="18">
        <f>SUM('DEB2:FIN2'!C29)</f>
        <v>0</v>
      </c>
      <c r="D29" s="15" t="s">
        <v>15</v>
      </c>
      <c r="E29" s="21">
        <f>SUM('DEB2:FIN2'!E29)</f>
        <v>0</v>
      </c>
      <c r="F29" s="21">
        <f>SUM('DEB2:FIN2'!F29)</f>
        <v>0</v>
      </c>
      <c r="H29" s="53"/>
      <c r="I29" s="54"/>
      <c r="J29" s="54"/>
    </row>
    <row r="30" spans="1:10" ht="23.1" customHeight="1" thickBot="1" x14ac:dyDescent="0.35">
      <c r="A30" s="6" t="s">
        <v>17</v>
      </c>
      <c r="B30" s="55">
        <f>SUM('DEB2:FIN2'!B30)</f>
        <v>0</v>
      </c>
      <c r="C30" s="18">
        <f>SUM('DEB2:FIN2'!C30)</f>
        <v>0</v>
      </c>
      <c r="D30" s="15"/>
      <c r="E30" s="21">
        <f>SUM('DEB2:FIN2'!E30)</f>
        <v>0</v>
      </c>
      <c r="F30" s="21">
        <f>SUM('DEB2:FIN2'!F30)</f>
        <v>0</v>
      </c>
      <c r="H30" s="53"/>
      <c r="I30" s="54"/>
      <c r="J30" s="54"/>
    </row>
    <row r="31" spans="1:10" ht="23.1" customHeight="1" thickBot="1" x14ac:dyDescent="0.35">
      <c r="A31" s="6"/>
      <c r="B31" s="55">
        <f>SUM('DEB2:FIN2'!B31)</f>
        <v>0</v>
      </c>
      <c r="C31" s="18">
        <f>SUM('DEB2:FIN2'!C31)</f>
        <v>0</v>
      </c>
      <c r="D31" s="15"/>
      <c r="E31" s="21">
        <f>SUM('DEB2:FIN2'!E31)</f>
        <v>0</v>
      </c>
      <c r="F31" s="21">
        <f>SUM('DEB2:FIN2'!F31)</f>
        <v>0</v>
      </c>
      <c r="H31" s="53"/>
      <c r="I31" s="54"/>
      <c r="J31" s="54"/>
    </row>
    <row r="32" spans="1:10" ht="23.1" customHeight="1" thickBot="1" x14ac:dyDescent="0.35">
      <c r="A32" s="34" t="s">
        <v>18</v>
      </c>
      <c r="B32" s="35">
        <f>SUM(B33:B35)</f>
        <v>0</v>
      </c>
      <c r="C32" s="35">
        <f>SUM(C33:C35)</f>
        <v>0</v>
      </c>
      <c r="D32" s="32" t="s">
        <v>24</v>
      </c>
      <c r="E32" s="40">
        <f>+E33+E34+E35</f>
        <v>48765</v>
      </c>
      <c r="F32" s="40">
        <f>+F33+F34+F35</f>
        <v>0</v>
      </c>
      <c r="H32" s="53"/>
      <c r="I32" s="54"/>
      <c r="J32" s="54"/>
    </row>
    <row r="33" spans="1:10" ht="23.1" customHeight="1" thickBot="1" x14ac:dyDescent="0.35">
      <c r="A33" s="6" t="s">
        <v>20</v>
      </c>
      <c r="B33" s="55">
        <f>SUM('DEB2:FIN2'!B33)</f>
        <v>0</v>
      </c>
      <c r="C33" s="18">
        <f>SUM('DEB2:FIN2'!C33)</f>
        <v>0</v>
      </c>
      <c r="D33" s="15" t="s">
        <v>65</v>
      </c>
      <c r="E33" s="21">
        <f>SUM('DEB2:FIN2'!E33)</f>
        <v>0</v>
      </c>
      <c r="F33" s="21">
        <f>SUM('DEB2:FIN2'!F33)</f>
        <v>0</v>
      </c>
      <c r="H33" s="53"/>
      <c r="I33" s="54"/>
      <c r="J33" s="54"/>
    </row>
    <row r="34" spans="1:10" ht="23.1" customHeight="1" thickBot="1" x14ac:dyDescent="0.35">
      <c r="A34" s="6" t="s">
        <v>21</v>
      </c>
      <c r="B34" s="55">
        <f>SUM('DEB2:FIN2'!B34)</f>
        <v>0</v>
      </c>
      <c r="C34" s="18">
        <f>SUM('DEB2:FIN2'!C34)</f>
        <v>0</v>
      </c>
      <c r="D34" s="15" t="s">
        <v>88</v>
      </c>
      <c r="E34" s="21">
        <f>SUM('DEB2:FIN2'!E34)</f>
        <v>48765</v>
      </c>
      <c r="F34" s="21">
        <f>SUM('DEB2:FIN2'!F34)</f>
        <v>0</v>
      </c>
      <c r="H34" s="53"/>
      <c r="I34" s="54"/>
      <c r="J34" s="54"/>
    </row>
    <row r="35" spans="1:10" ht="23.1" customHeight="1" thickBot="1" x14ac:dyDescent="0.35">
      <c r="A35" s="6" t="s">
        <v>22</v>
      </c>
      <c r="B35" s="55">
        <f>SUM('DEB2:FIN2'!B35)</f>
        <v>0</v>
      </c>
      <c r="C35" s="18">
        <f>SUM('DEB2:FIN2'!C35)</f>
        <v>0</v>
      </c>
      <c r="D35" s="15"/>
      <c r="E35" s="21">
        <f>SUM('DEB2:FIN2'!E35)</f>
        <v>0</v>
      </c>
      <c r="F35" s="21">
        <f>SUM('DEB2:FIN2'!F35)</f>
        <v>0</v>
      </c>
      <c r="H35" s="53"/>
      <c r="I35" s="54"/>
      <c r="J35" s="54"/>
    </row>
    <row r="36" spans="1:10" ht="23.1" customHeight="1" thickBot="1" x14ac:dyDescent="0.35">
      <c r="A36" s="34" t="s">
        <v>23</v>
      </c>
      <c r="B36" s="40">
        <f>B37</f>
        <v>35300</v>
      </c>
      <c r="C36" s="40">
        <f>C37</f>
        <v>0</v>
      </c>
      <c r="D36" s="39" t="s">
        <v>27</v>
      </c>
      <c r="E36" s="40">
        <f>E37</f>
        <v>0</v>
      </c>
      <c r="F36" s="40">
        <f>F37</f>
        <v>0</v>
      </c>
      <c r="H36" s="53"/>
      <c r="I36" s="54"/>
      <c r="J36" s="54"/>
    </row>
    <row r="37" spans="1:10" ht="23.1" customHeight="1" thickBot="1" x14ac:dyDescent="0.35">
      <c r="A37" s="41"/>
      <c r="B37" s="55">
        <f>SUM('DEB2:FIN2'!B37)</f>
        <v>35300</v>
      </c>
      <c r="C37" s="18">
        <f>SUM('DEB2:FIN2'!C37)</f>
        <v>0</v>
      </c>
      <c r="D37" s="41"/>
      <c r="E37" s="21">
        <f>SUM('DEB2:FIN2'!E37)</f>
        <v>0</v>
      </c>
      <c r="F37" s="21">
        <f>SUM('DEB2:FIN2'!F37)</f>
        <v>0</v>
      </c>
      <c r="H37" s="53"/>
      <c r="I37" s="54"/>
      <c r="J37" s="54"/>
    </row>
    <row r="38" spans="1:10" ht="23.1" customHeight="1" thickBot="1" x14ac:dyDescent="0.35">
      <c r="A38" s="46" t="s">
        <v>25</v>
      </c>
      <c r="B38" s="37">
        <f>SUM('DEB2:FIN2'!B38)</f>
        <v>0</v>
      </c>
      <c r="C38" s="37">
        <f>SUM('DEB2:FIN2'!C38)</f>
        <v>0</v>
      </c>
      <c r="D38" s="45" t="s">
        <v>69</v>
      </c>
      <c r="E38" s="37">
        <f>SUM('DEB2:FIN2'!E38)</f>
        <v>0</v>
      </c>
      <c r="F38" s="37">
        <f>SUM('DEB2:FIN2'!F38)</f>
        <v>0</v>
      </c>
      <c r="H38" s="53"/>
      <c r="I38" s="54"/>
      <c r="J38" s="54"/>
    </row>
    <row r="39" spans="1:10" ht="23.1" customHeight="1" thickBot="1" x14ac:dyDescent="0.35">
      <c r="A39" s="34" t="s">
        <v>26</v>
      </c>
      <c r="B39" s="40">
        <f>SUM('DEB2:FIN2'!B39)</f>
        <v>0</v>
      </c>
      <c r="C39" s="40">
        <f>SUM('DEB2:FIN2'!C39)</f>
        <v>0</v>
      </c>
      <c r="D39" s="47" t="s">
        <v>29</v>
      </c>
      <c r="E39" s="40">
        <f>SUM('DEB2:FIN2'!E39)</f>
        <v>0</v>
      </c>
      <c r="F39" s="40">
        <f>SUM('DEB2:FIN2'!F39)</f>
        <v>0</v>
      </c>
      <c r="H39" s="53"/>
      <c r="I39" s="54"/>
      <c r="J39" s="54"/>
    </row>
    <row r="40" spans="1:10" ht="18" customHeight="1" thickBot="1" x14ac:dyDescent="0.35">
      <c r="A40" s="38" t="s">
        <v>28</v>
      </c>
      <c r="B40" s="35">
        <f>SUM('DEB2:FIN2'!B40)</f>
        <v>0</v>
      </c>
      <c r="C40" s="35">
        <f>SUM('DEB2:FIN2'!C40)</f>
        <v>0</v>
      </c>
      <c r="D40" s="39" t="s">
        <v>58</v>
      </c>
      <c r="E40" s="40">
        <f>SUM('DEB2:FIN2'!E40)</f>
        <v>0</v>
      </c>
      <c r="F40" s="40">
        <f>SUM('DEB2:FIN2'!F40)</f>
        <v>0</v>
      </c>
      <c r="H40" s="53"/>
      <c r="I40" s="54"/>
      <c r="J40" s="54"/>
    </row>
    <row r="41" spans="1:10" ht="23.1" customHeight="1" thickBot="1" x14ac:dyDescent="0.35">
      <c r="A41" s="8" t="s">
        <v>30</v>
      </c>
      <c r="B41" s="20">
        <f>B5</f>
        <v>251548</v>
      </c>
      <c r="C41" s="20">
        <f>C5</f>
        <v>0</v>
      </c>
      <c r="D41" s="16" t="s">
        <v>31</v>
      </c>
      <c r="E41" s="30">
        <f>E5</f>
        <v>150765</v>
      </c>
      <c r="F41" s="30">
        <f>F5</f>
        <v>0</v>
      </c>
      <c r="H41" s="53"/>
      <c r="I41" s="54"/>
      <c r="J41" s="54"/>
    </row>
    <row r="42" spans="1:10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4" t="s">
        <v>33</v>
      </c>
      <c r="E42" s="28">
        <f>SUM(E43:E46)</f>
        <v>0</v>
      </c>
      <c r="F42" s="28">
        <f>SUM(F43:F46)</f>
        <v>0</v>
      </c>
      <c r="H42" s="53"/>
      <c r="I42" s="54"/>
      <c r="J42" s="54"/>
    </row>
    <row r="43" spans="1:10" ht="18" customHeight="1" thickBot="1" x14ac:dyDescent="0.35">
      <c r="A43" s="6" t="s">
        <v>34</v>
      </c>
      <c r="B43" s="55">
        <f>SUM('DEB2:FIN2'!B43)</f>
        <v>0</v>
      </c>
      <c r="C43" s="18">
        <f>SUM('DEB2:FIN2'!C43)</f>
        <v>0</v>
      </c>
      <c r="D43" s="15" t="s">
        <v>35</v>
      </c>
      <c r="E43" s="21">
        <f t="shared" ref="E43:F45" si="0">B43</f>
        <v>0</v>
      </c>
      <c r="F43" s="21">
        <f t="shared" si="0"/>
        <v>0</v>
      </c>
      <c r="H43" s="53"/>
      <c r="I43" s="54"/>
      <c r="J43" s="54"/>
    </row>
    <row r="44" spans="1:10" ht="23.1" customHeight="1" thickBot="1" x14ac:dyDescent="0.35">
      <c r="A44" s="6" t="s">
        <v>36</v>
      </c>
      <c r="B44" s="55">
        <f>SUM('DEB2:FIN2'!B44)</f>
        <v>0</v>
      </c>
      <c r="C44" s="18">
        <f>SUM('DEB2:FIN2'!C44)</f>
        <v>0</v>
      </c>
      <c r="D44" s="15" t="s">
        <v>37</v>
      </c>
      <c r="E44" s="21">
        <f t="shared" si="0"/>
        <v>0</v>
      </c>
      <c r="F44" s="21">
        <f t="shared" si="0"/>
        <v>0</v>
      </c>
      <c r="H44" s="53"/>
      <c r="I44" s="54"/>
      <c r="J44" s="54"/>
    </row>
    <row r="45" spans="1:10" ht="23.1" customHeight="1" thickBot="1" x14ac:dyDescent="0.35">
      <c r="A45" s="6" t="s">
        <v>38</v>
      </c>
      <c r="B45" s="55">
        <f>SUM('DEB2:FIN2'!B45)</f>
        <v>0</v>
      </c>
      <c r="C45" s="18">
        <f>SUM('DEB2:FIN2'!C45)</f>
        <v>0</v>
      </c>
      <c r="D45" s="15" t="s">
        <v>39</v>
      </c>
      <c r="E45" s="21">
        <f t="shared" si="0"/>
        <v>0</v>
      </c>
      <c r="F45" s="21">
        <f t="shared" si="0"/>
        <v>0</v>
      </c>
      <c r="H45" s="53"/>
      <c r="I45" s="54"/>
      <c r="J45" s="54"/>
    </row>
    <row r="46" spans="1:10" ht="23.1" customHeight="1" thickBot="1" x14ac:dyDescent="0.35">
      <c r="A46" s="6" t="s">
        <v>40</v>
      </c>
      <c r="B46" s="55">
        <f>SUM('DEB2:FIN2'!B46)</f>
        <v>0</v>
      </c>
      <c r="C46" s="18">
        <f>SUM('DEB2:FIN2'!C46)</f>
        <v>0</v>
      </c>
      <c r="D46" s="15" t="s">
        <v>40</v>
      </c>
      <c r="E46" s="21">
        <f>B46</f>
        <v>0</v>
      </c>
      <c r="F46" s="21">
        <f>C46</f>
        <v>0</v>
      </c>
      <c r="H46" s="53"/>
      <c r="I46" s="54"/>
      <c r="J46" s="54"/>
    </row>
    <row r="47" spans="1:10" ht="23.1" customHeight="1" thickBot="1" x14ac:dyDescent="0.35">
      <c r="A47" s="9" t="s">
        <v>41</v>
      </c>
      <c r="B47" s="20">
        <f>B41+B42</f>
        <v>251548</v>
      </c>
      <c r="C47" s="20">
        <f>C41+C42</f>
        <v>0</v>
      </c>
      <c r="D47" s="17" t="s">
        <v>41</v>
      </c>
      <c r="E47" s="30">
        <f>E41+E42</f>
        <v>150765</v>
      </c>
      <c r="F47" s="30">
        <f>F41+F42</f>
        <v>0</v>
      </c>
      <c r="H47" s="53"/>
      <c r="I47" s="54"/>
      <c r="J47" s="54"/>
    </row>
    <row r="48" spans="1:10" ht="23.1" customHeight="1" x14ac:dyDescent="0.3">
      <c r="H48" s="53"/>
      <c r="I48" s="54"/>
      <c r="J48" s="54"/>
    </row>
    <row r="49" spans="3:10" ht="15.75" customHeight="1" x14ac:dyDescent="0.3">
      <c r="D49" s="10" t="s">
        <v>42</v>
      </c>
      <c r="E49" s="31">
        <f>B41-E41</f>
        <v>100783</v>
      </c>
      <c r="F49" s="31">
        <f>C41-F41</f>
        <v>0</v>
      </c>
      <c r="H49" s="53"/>
      <c r="I49" s="54"/>
      <c r="J49" s="54"/>
    </row>
    <row r="50" spans="3:10" ht="16.8" x14ac:dyDescent="0.3">
      <c r="H50" s="53"/>
      <c r="I50" s="54"/>
      <c r="J50" s="54"/>
    </row>
    <row r="51" spans="3:10" ht="16.8" x14ac:dyDescent="0.3">
      <c r="F51" s="31"/>
      <c r="H51" s="53"/>
      <c r="I51" s="54"/>
      <c r="J51" s="54"/>
    </row>
    <row r="52" spans="3:10" ht="16.8" x14ac:dyDescent="0.3">
      <c r="H52" s="53"/>
      <c r="I52" s="54"/>
      <c r="J52" s="54"/>
    </row>
    <row r="53" spans="3:10" ht="16.8" x14ac:dyDescent="0.3">
      <c r="H53" s="53"/>
      <c r="I53" s="54"/>
      <c r="J53" s="54"/>
    </row>
    <row r="54" spans="3:10" ht="16.8" x14ac:dyDescent="0.3">
      <c r="C54" s="31"/>
      <c r="F54" s="31"/>
      <c r="H54" s="53"/>
      <c r="I54" s="54"/>
      <c r="J54" s="54"/>
    </row>
    <row r="55" spans="3:10" ht="16.8" x14ac:dyDescent="0.3">
      <c r="H55" s="53"/>
      <c r="I55" s="54"/>
      <c r="J55" s="54"/>
    </row>
    <row r="56" spans="3:10" ht="16.8" x14ac:dyDescent="0.3">
      <c r="H56" s="53"/>
      <c r="I56" s="54"/>
      <c r="J56" s="54"/>
    </row>
    <row r="57" spans="3:10" ht="16.8" x14ac:dyDescent="0.3">
      <c r="H57" s="53"/>
      <c r="I57" s="54"/>
      <c r="J57" s="54"/>
    </row>
    <row r="58" spans="3:10" ht="16.8" x14ac:dyDescent="0.3">
      <c r="H58" s="53"/>
      <c r="I58" s="54"/>
      <c r="J58" s="54"/>
    </row>
    <row r="59" spans="3:10" ht="16.8" x14ac:dyDescent="0.3">
      <c r="H59" s="53"/>
      <c r="I59" s="54"/>
      <c r="J59" s="54"/>
    </row>
    <row r="60" spans="3:10" ht="16.8" x14ac:dyDescent="0.3">
      <c r="H60" s="53"/>
      <c r="I60" s="54"/>
      <c r="J60" s="54"/>
    </row>
    <row r="61" spans="3:10" ht="16.8" x14ac:dyDescent="0.3">
      <c r="H61" s="53"/>
      <c r="I61" s="54"/>
      <c r="J61" s="54"/>
    </row>
    <row r="62" spans="3:10" ht="16.8" x14ac:dyDescent="0.3">
      <c r="H62" s="53"/>
      <c r="I62" s="54"/>
      <c r="J62" s="54"/>
    </row>
    <row r="63" spans="3:10" ht="16.8" x14ac:dyDescent="0.3">
      <c r="H63" s="53"/>
      <c r="I63" s="54"/>
      <c r="J63" s="54"/>
    </row>
    <row r="64" spans="3:10" ht="16.8" x14ac:dyDescent="0.3">
      <c r="H64" s="53"/>
      <c r="I64" s="54"/>
      <c r="J64" s="54"/>
    </row>
    <row r="65" spans="8:10" ht="16.8" x14ac:dyDescent="0.3">
      <c r="H65" s="53"/>
      <c r="I65" s="54"/>
      <c r="J65" s="54"/>
    </row>
    <row r="66" spans="8:10" ht="16.8" x14ac:dyDescent="0.3">
      <c r="H66" s="53"/>
      <c r="I66" s="54"/>
      <c r="J66" s="54"/>
    </row>
    <row r="67" spans="8:10" ht="16.8" x14ac:dyDescent="0.3">
      <c r="H67" s="53"/>
      <c r="I67" s="54"/>
      <c r="J67" s="54"/>
    </row>
    <row r="68" spans="8:10" ht="16.8" x14ac:dyDescent="0.3">
      <c r="H68" s="53"/>
      <c r="I68" s="54"/>
      <c r="J68" s="54"/>
    </row>
    <row r="69" spans="8:10" ht="16.8" x14ac:dyDescent="0.3">
      <c r="H69" s="53"/>
      <c r="I69" s="54"/>
      <c r="J69" s="54"/>
    </row>
    <row r="70" spans="8:10" ht="16.8" x14ac:dyDescent="0.3">
      <c r="H70" s="53"/>
      <c r="I70" s="54"/>
      <c r="J70" s="54"/>
    </row>
    <row r="71" spans="8:10" ht="16.8" x14ac:dyDescent="0.3">
      <c r="H71" s="53"/>
      <c r="I71" s="54"/>
      <c r="J71" s="54"/>
    </row>
    <row r="72" spans="8:10" ht="16.8" x14ac:dyDescent="0.3">
      <c r="H72" s="53"/>
      <c r="I72" s="54"/>
      <c r="J72" s="54"/>
    </row>
    <row r="73" spans="8:10" ht="16.8" x14ac:dyDescent="0.3">
      <c r="H73" s="53"/>
      <c r="I73" s="54"/>
      <c r="J73" s="54"/>
    </row>
    <row r="74" spans="8:10" ht="16.8" x14ac:dyDescent="0.3">
      <c r="H74" s="53"/>
      <c r="I74" s="54"/>
      <c r="J74" s="54"/>
    </row>
    <row r="75" spans="8:10" ht="16.8" x14ac:dyDescent="0.3">
      <c r="H75" s="53"/>
      <c r="I75" s="54"/>
      <c r="J75" s="54"/>
    </row>
    <row r="76" spans="8:10" ht="16.8" x14ac:dyDescent="0.3">
      <c r="H76" s="53"/>
      <c r="I76" s="54"/>
      <c r="J76" s="54"/>
    </row>
    <row r="77" spans="8:10" ht="16.8" x14ac:dyDescent="0.3">
      <c r="H77" s="53"/>
      <c r="I77" s="54"/>
      <c r="J77" s="54"/>
    </row>
    <row r="78" spans="8:10" ht="16.8" x14ac:dyDescent="0.3">
      <c r="H78" s="53"/>
      <c r="I78" s="54"/>
      <c r="J78" s="54"/>
    </row>
    <row r="79" spans="8:10" ht="16.8" x14ac:dyDescent="0.3">
      <c r="H79" s="53"/>
      <c r="I79" s="54"/>
      <c r="J79" s="54"/>
    </row>
    <row r="80" spans="8:10" ht="16.8" x14ac:dyDescent="0.3">
      <c r="H80" s="53"/>
      <c r="I80" s="54"/>
      <c r="J80" s="54"/>
    </row>
    <row r="81" spans="8:10" ht="16.8" x14ac:dyDescent="0.3">
      <c r="H81" s="53"/>
      <c r="I81" s="54"/>
      <c r="J81" s="54"/>
    </row>
    <row r="82" spans="8:10" ht="16.8" x14ac:dyDescent="0.3">
      <c r="H82" s="53"/>
      <c r="I82" s="54"/>
      <c r="J82" s="54"/>
    </row>
    <row r="83" spans="8:10" ht="16.8" x14ac:dyDescent="0.3">
      <c r="H83" s="53"/>
      <c r="I83" s="54"/>
      <c r="J83" s="54"/>
    </row>
    <row r="84" spans="8:10" ht="16.8" x14ac:dyDescent="0.3">
      <c r="H84" s="53"/>
      <c r="I84" s="54"/>
      <c r="J84" s="54"/>
    </row>
    <row r="85" spans="8:10" ht="16.8" x14ac:dyDescent="0.3">
      <c r="H85" s="53"/>
      <c r="I85" s="54"/>
      <c r="J85" s="54"/>
    </row>
    <row r="86" spans="8:10" ht="16.8" x14ac:dyDescent="0.3">
      <c r="H86" s="53"/>
      <c r="I86" s="54"/>
      <c r="J86" s="54"/>
    </row>
    <row r="87" spans="8:10" ht="16.8" x14ac:dyDescent="0.3">
      <c r="H87" s="53"/>
      <c r="I87" s="54"/>
      <c r="J87" s="54"/>
    </row>
    <row r="88" spans="8:10" ht="16.8" x14ac:dyDescent="0.3">
      <c r="H88" s="53"/>
      <c r="I88" s="54"/>
      <c r="J88" s="54"/>
    </row>
    <row r="89" spans="8:10" ht="16.8" x14ac:dyDescent="0.3">
      <c r="H89" s="53"/>
      <c r="I89" s="54"/>
      <c r="J89" s="54"/>
    </row>
    <row r="90" spans="8:10" ht="16.8" x14ac:dyDescent="0.3">
      <c r="H90" s="53"/>
      <c r="I90" s="54"/>
      <c r="J90" s="54"/>
    </row>
    <row r="91" spans="8:10" ht="16.8" x14ac:dyDescent="0.3">
      <c r="H91" s="53"/>
      <c r="I91" s="54"/>
      <c r="J91" s="54"/>
    </row>
    <row r="92" spans="8:10" ht="16.8" x14ac:dyDescent="0.3">
      <c r="H92" s="53"/>
      <c r="I92" s="54"/>
      <c r="J92" s="54"/>
    </row>
    <row r="93" spans="8:10" ht="16.8" x14ac:dyDescent="0.3">
      <c r="H93" s="53"/>
      <c r="I93" s="54"/>
      <c r="J93" s="54"/>
    </row>
    <row r="94" spans="8:10" ht="16.8" x14ac:dyDescent="0.3">
      <c r="H94" s="53"/>
      <c r="I94" s="54"/>
      <c r="J94" s="54"/>
    </row>
    <row r="95" spans="8:10" ht="16.8" x14ac:dyDescent="0.3">
      <c r="H95" s="53"/>
      <c r="I95" s="54"/>
      <c r="J95" s="54"/>
    </row>
    <row r="96" spans="8:10" ht="16.8" x14ac:dyDescent="0.3">
      <c r="H96" s="53"/>
      <c r="I96" s="54"/>
      <c r="J96" s="54"/>
    </row>
    <row r="97" spans="8:10" ht="16.8" x14ac:dyDescent="0.3">
      <c r="H97" s="53"/>
      <c r="I97" s="54"/>
      <c r="J97" s="54"/>
    </row>
    <row r="98" spans="8:10" ht="16.8" x14ac:dyDescent="0.3">
      <c r="H98" s="53"/>
      <c r="I98" s="54"/>
      <c r="J98" s="54"/>
    </row>
    <row r="99" spans="8:10" ht="16.8" x14ac:dyDescent="0.3">
      <c r="H99" s="53"/>
      <c r="I99" s="54"/>
      <c r="J99" s="54"/>
    </row>
    <row r="100" spans="8:10" ht="16.8" x14ac:dyDescent="0.3">
      <c r="H100" s="53"/>
      <c r="I100" s="54"/>
      <c r="J100" s="54"/>
    </row>
    <row r="101" spans="8:10" ht="16.8" x14ac:dyDescent="0.3">
      <c r="H101" s="53"/>
      <c r="I101" s="54"/>
      <c r="J101" s="54"/>
    </row>
    <row r="102" spans="8:10" ht="16.8" x14ac:dyDescent="0.3">
      <c r="H102" s="53"/>
      <c r="I102" s="54"/>
      <c r="J102" s="54"/>
    </row>
    <row r="103" spans="8:10" ht="16.8" x14ac:dyDescent="0.3">
      <c r="H103" s="53"/>
      <c r="I103" s="54"/>
      <c r="J103" s="54"/>
    </row>
    <row r="104" spans="8:10" ht="16.8" x14ac:dyDescent="0.3">
      <c r="H104" s="53"/>
      <c r="I104" s="54"/>
      <c r="J104" s="54"/>
    </row>
    <row r="105" spans="8:10" ht="16.8" x14ac:dyDescent="0.3">
      <c r="H105" s="53"/>
      <c r="I105" s="54"/>
      <c r="J105" s="54"/>
    </row>
    <row r="106" spans="8:10" ht="16.8" x14ac:dyDescent="0.3">
      <c r="H106" s="53"/>
      <c r="I106" s="54"/>
      <c r="J106" s="54"/>
    </row>
    <row r="107" spans="8:10" ht="16.8" x14ac:dyDescent="0.3">
      <c r="H107" s="53"/>
      <c r="I107" s="54"/>
      <c r="J107" s="54"/>
    </row>
    <row r="108" spans="8:10" ht="16.8" x14ac:dyDescent="0.3">
      <c r="H108" s="53"/>
      <c r="I108" s="54"/>
      <c r="J108" s="54"/>
    </row>
    <row r="109" spans="8:10" ht="16.8" x14ac:dyDescent="0.3">
      <c r="H109" s="53"/>
      <c r="I109" s="54"/>
      <c r="J109" s="54"/>
    </row>
    <row r="110" spans="8:10" ht="16.8" x14ac:dyDescent="0.3">
      <c r="H110" s="53"/>
      <c r="I110" s="54"/>
      <c r="J110" s="54"/>
    </row>
    <row r="111" spans="8:10" ht="16.8" x14ac:dyDescent="0.3">
      <c r="H111" s="53"/>
      <c r="I111" s="54"/>
      <c r="J111" s="54"/>
    </row>
    <row r="112" spans="8:10" ht="16.8" x14ac:dyDescent="0.3">
      <c r="H112" s="53"/>
      <c r="I112" s="54"/>
      <c r="J112" s="54"/>
    </row>
    <row r="113" spans="8:10" ht="16.8" x14ac:dyDescent="0.3">
      <c r="H113" s="53"/>
      <c r="I113" s="54"/>
      <c r="J113" s="54"/>
    </row>
    <row r="114" spans="8:10" ht="16.8" x14ac:dyDescent="0.3">
      <c r="H114" s="53"/>
      <c r="I114" s="54"/>
      <c r="J114" s="54"/>
    </row>
    <row r="115" spans="8:10" ht="16.8" x14ac:dyDescent="0.3">
      <c r="H115" s="53"/>
      <c r="I115" s="54"/>
      <c r="J115" s="54"/>
    </row>
    <row r="116" spans="8:10" ht="16.8" x14ac:dyDescent="0.3">
      <c r="H116" s="53"/>
      <c r="I116" s="54"/>
      <c r="J116" s="54"/>
    </row>
    <row r="117" spans="8:10" ht="16.8" x14ac:dyDescent="0.3">
      <c r="H117" s="53"/>
      <c r="I117" s="54"/>
      <c r="J117" s="54"/>
    </row>
    <row r="118" spans="8:10" ht="16.8" x14ac:dyDescent="0.3">
      <c r="H118" s="53"/>
      <c r="I118" s="54"/>
      <c r="J118" s="54"/>
    </row>
    <row r="119" spans="8:10" ht="16.8" x14ac:dyDescent="0.3">
      <c r="H119" s="53"/>
      <c r="I119" s="54"/>
      <c r="J119" s="54"/>
    </row>
    <row r="120" spans="8:10" ht="16.8" x14ac:dyDescent="0.3">
      <c r="H120" s="53"/>
      <c r="I120" s="54"/>
      <c r="J120" s="54"/>
    </row>
    <row r="121" spans="8:10" ht="16.8" x14ac:dyDescent="0.3">
      <c r="H121" s="53"/>
      <c r="I121" s="54"/>
      <c r="J121" s="54"/>
    </row>
    <row r="122" spans="8:10" ht="16.8" x14ac:dyDescent="0.3">
      <c r="H122" s="53"/>
      <c r="I122" s="54"/>
      <c r="J122" s="54"/>
    </row>
    <row r="123" spans="8:10" ht="16.8" x14ac:dyDescent="0.3">
      <c r="H123" s="53"/>
      <c r="I123" s="54"/>
      <c r="J123" s="54"/>
    </row>
    <row r="124" spans="8:10" ht="16.8" x14ac:dyDescent="0.3">
      <c r="H124" s="53"/>
      <c r="I124" s="54"/>
      <c r="J124" s="54"/>
    </row>
    <row r="125" spans="8:10" ht="16.8" x14ac:dyDescent="0.3">
      <c r="H125" s="53"/>
      <c r="I125" s="54"/>
      <c r="J125" s="54"/>
    </row>
    <row r="126" spans="8:10" ht="16.8" x14ac:dyDescent="0.3">
      <c r="H126" s="53"/>
      <c r="I126" s="54"/>
      <c r="J126" s="54"/>
    </row>
    <row r="127" spans="8:10" ht="16.8" x14ac:dyDescent="0.3">
      <c r="H127" s="53"/>
      <c r="I127" s="54"/>
      <c r="J127" s="54"/>
    </row>
    <row r="128" spans="8:10" ht="16.8" x14ac:dyDescent="0.3">
      <c r="H128" s="53"/>
      <c r="I128" s="54"/>
      <c r="J128" s="54"/>
    </row>
    <row r="129" spans="8:10" ht="16.8" x14ac:dyDescent="0.3">
      <c r="H129" s="53"/>
      <c r="I129" s="54"/>
      <c r="J129" s="54"/>
    </row>
    <row r="130" spans="8:10" ht="16.8" x14ac:dyDescent="0.3">
      <c r="H130" s="53"/>
      <c r="I130" s="54"/>
      <c r="J130" s="54"/>
    </row>
    <row r="131" spans="8:10" ht="16.8" x14ac:dyDescent="0.3">
      <c r="H131" s="53"/>
      <c r="I131" s="54"/>
      <c r="J131" s="54"/>
    </row>
    <row r="132" spans="8:10" ht="16.8" x14ac:dyDescent="0.3">
      <c r="H132" s="53"/>
      <c r="I132" s="54"/>
      <c r="J132" s="54"/>
    </row>
    <row r="133" spans="8:10" ht="16.8" x14ac:dyDescent="0.3">
      <c r="H133" s="53"/>
      <c r="I133" s="54"/>
      <c r="J133" s="54"/>
    </row>
    <row r="134" spans="8:10" ht="16.8" x14ac:dyDescent="0.3">
      <c r="H134" s="53"/>
      <c r="I134" s="54"/>
      <c r="J134" s="54"/>
    </row>
    <row r="135" spans="8:10" ht="16.8" x14ac:dyDescent="0.3">
      <c r="H135" s="53"/>
      <c r="I135" s="54"/>
      <c r="J135" s="54"/>
    </row>
    <row r="136" spans="8:10" ht="16.8" x14ac:dyDescent="0.3">
      <c r="H136" s="53"/>
      <c r="I136" s="54"/>
      <c r="J136" s="54"/>
    </row>
    <row r="137" spans="8:10" ht="16.8" x14ac:dyDescent="0.3">
      <c r="H137" s="53"/>
      <c r="I137" s="54"/>
      <c r="J137" s="54"/>
    </row>
    <row r="138" spans="8:10" ht="16.8" x14ac:dyDescent="0.3">
      <c r="H138" s="53"/>
      <c r="I138" s="54"/>
      <c r="J138" s="54"/>
    </row>
    <row r="139" spans="8:10" ht="16.8" x14ac:dyDescent="0.3">
      <c r="H139" s="53"/>
      <c r="I139" s="54"/>
      <c r="J139" s="54"/>
    </row>
    <row r="140" spans="8:10" ht="16.8" x14ac:dyDescent="0.3">
      <c r="H140" s="53"/>
      <c r="I140" s="54"/>
      <c r="J140" s="54"/>
    </row>
    <row r="141" spans="8:10" ht="16.8" x14ac:dyDescent="0.3">
      <c r="H141" s="53"/>
      <c r="I141" s="54"/>
      <c r="J141" s="54"/>
    </row>
    <row r="142" spans="8:10" ht="16.8" x14ac:dyDescent="0.3">
      <c r="H142" s="53"/>
      <c r="I142" s="54"/>
      <c r="J142" s="54"/>
    </row>
  </sheetData>
  <pageMargins left="0" right="0" top="0" bottom="0" header="0.31496062992125984" footer="0.31496062992125984"/>
  <pageSetup paperSize="9" scale="78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F49"/>
  <sheetViews>
    <sheetView topLeftCell="A22" workbookViewId="0">
      <selection activeCell="I19" sqref="I19"/>
    </sheetView>
  </sheetViews>
  <sheetFormatPr baseColWidth="10" defaultRowHeight="14.4" x14ac:dyDescent="0.3"/>
  <cols>
    <col min="1" max="1" width="43.5546875" customWidth="1"/>
    <col min="4" max="4" width="34.88671875" style="10" customWidth="1"/>
  </cols>
  <sheetData>
    <row r="1" spans="1:6" ht="14.25" customHeight="1" x14ac:dyDescent="0.3">
      <c r="A1" s="27"/>
    </row>
    <row r="2" spans="1:6" ht="16.2" x14ac:dyDescent="0.3">
      <c r="A2" s="1" t="s">
        <v>86</v>
      </c>
    </row>
    <row r="3" spans="1:6" ht="7.5" customHeight="1" thickBot="1" x14ac:dyDescent="0.35">
      <c r="A3" s="2"/>
    </row>
    <row r="4" spans="1:6" ht="14.25" customHeight="1" thickBot="1" x14ac:dyDescent="0.35">
      <c r="A4" s="3" t="s">
        <v>0</v>
      </c>
      <c r="B4" s="4" t="s">
        <v>74</v>
      </c>
      <c r="C4" s="4" t="s">
        <v>75</v>
      </c>
      <c r="D4" s="11" t="s">
        <v>1</v>
      </c>
      <c r="E4" s="4" t="s">
        <v>74</v>
      </c>
      <c r="F4" s="4" t="s">
        <v>75</v>
      </c>
    </row>
    <row r="5" spans="1:6" ht="23.1" customHeight="1" thickBot="1" x14ac:dyDescent="0.35">
      <c r="A5" s="5" t="s">
        <v>2</v>
      </c>
      <c r="B5" s="18">
        <f>B6+B13+B19+B28+B32+B36+B38+B39+B40</f>
        <v>0</v>
      </c>
      <c r="C5" s="18">
        <f>C6+C13+C19+C28+C32+C36+C38+C39+C40</f>
        <v>0</v>
      </c>
      <c r="D5" s="12" t="s">
        <v>3</v>
      </c>
      <c r="E5" s="21">
        <f>E6+E13+E32+E36+E38+E39+E40</f>
        <v>0</v>
      </c>
      <c r="F5" s="21">
        <f>F6+F13+F32+F36+F38+F39+F40</f>
        <v>0</v>
      </c>
    </row>
    <row r="6" spans="1:6" ht="23.1" customHeight="1" thickBot="1" x14ac:dyDescent="0.35">
      <c r="A6" s="46" t="s">
        <v>4</v>
      </c>
      <c r="B6" s="37">
        <f>SUM(B7:B12)</f>
        <v>0</v>
      </c>
      <c r="C6" s="37">
        <f>SUM(C7:C12)</f>
        <v>0</v>
      </c>
      <c r="D6" s="47" t="s">
        <v>66</v>
      </c>
      <c r="E6" s="37">
        <f>SUM(E7:E12)</f>
        <v>0</v>
      </c>
      <c r="F6" s="37">
        <f>SUM(F7:F12)</f>
        <v>0</v>
      </c>
    </row>
    <row r="7" spans="1:6" ht="23.1" customHeight="1" thickBot="1" x14ac:dyDescent="0.35">
      <c r="A7" s="6" t="s">
        <v>43</v>
      </c>
      <c r="B7" s="18"/>
      <c r="C7" s="18"/>
      <c r="D7" s="13" t="s">
        <v>48</v>
      </c>
      <c r="E7" s="21"/>
      <c r="F7" s="21"/>
    </row>
    <row r="8" spans="1:6" ht="23.1" customHeight="1" thickBot="1" x14ac:dyDescent="0.35">
      <c r="A8" s="6" t="s">
        <v>44</v>
      </c>
      <c r="B8" s="18"/>
      <c r="C8" s="18"/>
      <c r="D8" s="13"/>
      <c r="E8" s="21"/>
      <c r="F8" s="21"/>
    </row>
    <row r="9" spans="1:6" ht="23.1" customHeight="1" thickBot="1" x14ac:dyDescent="0.35">
      <c r="A9" s="6" t="s">
        <v>45</v>
      </c>
      <c r="B9" s="18"/>
      <c r="C9" s="18"/>
      <c r="D9" s="13" t="s">
        <v>49</v>
      </c>
      <c r="E9" s="21"/>
      <c r="F9" s="21"/>
    </row>
    <row r="10" spans="1:6" ht="23.1" customHeight="1" thickBot="1" x14ac:dyDescent="0.35">
      <c r="A10" s="6" t="s">
        <v>46</v>
      </c>
      <c r="B10" s="18"/>
      <c r="C10" s="18"/>
      <c r="D10" s="13"/>
      <c r="E10" s="21"/>
      <c r="F10" s="21"/>
    </row>
    <row r="11" spans="1:6" ht="23.1" customHeight="1" thickBot="1" x14ac:dyDescent="0.35">
      <c r="A11" s="6" t="s">
        <v>47</v>
      </c>
      <c r="B11" s="18"/>
      <c r="C11" s="18"/>
      <c r="D11" s="13" t="s">
        <v>50</v>
      </c>
      <c r="E11" s="21"/>
      <c r="F11" s="21"/>
    </row>
    <row r="12" spans="1:6" ht="23.1" customHeight="1" thickBot="1" x14ac:dyDescent="0.35">
      <c r="A12" s="6"/>
      <c r="B12" s="18"/>
      <c r="C12" s="18"/>
      <c r="D12" s="13"/>
      <c r="E12" s="21"/>
      <c r="F12" s="21"/>
    </row>
    <row r="13" spans="1:6" ht="23.1" customHeight="1" thickBot="1" x14ac:dyDescent="0.35">
      <c r="A13" s="34" t="s">
        <v>7</v>
      </c>
      <c r="B13" s="35">
        <f>SUM(B14:B18)</f>
        <v>0</v>
      </c>
      <c r="C13" s="35">
        <f>SUM(C14:C18)</f>
        <v>0</v>
      </c>
      <c r="D13" s="32" t="s">
        <v>5</v>
      </c>
      <c r="E13" s="40">
        <f>SUM(E14:E31)</f>
        <v>0</v>
      </c>
      <c r="F13" s="40">
        <f>SUM(F14:F31)</f>
        <v>0</v>
      </c>
    </row>
    <row r="14" spans="1:6" ht="23.1" customHeight="1" thickBot="1" x14ac:dyDescent="0.35">
      <c r="A14" s="6" t="s">
        <v>51</v>
      </c>
      <c r="B14" s="18"/>
      <c r="C14" s="18"/>
      <c r="D14" s="15" t="s">
        <v>6</v>
      </c>
      <c r="E14" s="29"/>
      <c r="F14" s="29"/>
    </row>
    <row r="15" spans="1:6" ht="23.1" customHeight="1" thickBot="1" x14ac:dyDescent="0.35">
      <c r="A15" s="6" t="s">
        <v>67</v>
      </c>
      <c r="B15" s="18"/>
      <c r="C15" s="18"/>
      <c r="D15" s="15" t="s">
        <v>165</v>
      </c>
      <c r="E15" s="29"/>
      <c r="F15" s="29"/>
    </row>
    <row r="16" spans="1:6" ht="23.1" customHeight="1" thickBot="1" x14ac:dyDescent="0.35">
      <c r="A16" s="6" t="s">
        <v>8</v>
      </c>
      <c r="B16" s="18"/>
      <c r="C16" s="18"/>
      <c r="D16" s="23" t="s">
        <v>9</v>
      </c>
      <c r="E16" s="29"/>
      <c r="F16" s="29"/>
    </row>
    <row r="17" spans="1:6" ht="23.1" customHeight="1" thickBot="1" x14ac:dyDescent="0.35">
      <c r="A17" s="25" t="s">
        <v>10</v>
      </c>
      <c r="B17" s="18"/>
      <c r="C17" s="18"/>
      <c r="D17" s="23" t="s">
        <v>12</v>
      </c>
      <c r="E17" s="24"/>
      <c r="F17" s="24"/>
    </row>
    <row r="18" spans="1:6" ht="18.75" customHeight="1" thickBot="1" x14ac:dyDescent="0.35">
      <c r="A18" s="25" t="s">
        <v>52</v>
      </c>
      <c r="B18" s="26"/>
      <c r="C18" s="26"/>
      <c r="D18" s="48" t="s">
        <v>59</v>
      </c>
      <c r="E18" s="28"/>
      <c r="F18" s="28"/>
    </row>
    <row r="19" spans="1:6" ht="16.5" customHeight="1" thickBot="1" x14ac:dyDescent="0.35">
      <c r="A19" s="36" t="s">
        <v>11</v>
      </c>
      <c r="B19" s="37">
        <f>SUM(B20:B27)</f>
        <v>0</v>
      </c>
      <c r="C19" s="37">
        <f>SUM(C20:C27)</f>
        <v>0</v>
      </c>
      <c r="D19" s="49" t="s">
        <v>60</v>
      </c>
      <c r="E19" s="29"/>
      <c r="F19" s="29"/>
    </row>
    <row r="20" spans="1:6" ht="27.75" customHeight="1" thickBot="1" x14ac:dyDescent="0.35">
      <c r="A20" s="6" t="s">
        <v>53</v>
      </c>
      <c r="B20" s="18"/>
      <c r="C20" s="18"/>
      <c r="D20" s="15"/>
      <c r="E20" s="29"/>
      <c r="F20" s="29"/>
    </row>
    <row r="21" spans="1:6" ht="27.75" customHeight="1" thickBot="1" x14ac:dyDescent="0.35">
      <c r="A21" s="6" t="s">
        <v>54</v>
      </c>
      <c r="B21" s="18"/>
      <c r="C21" s="18"/>
      <c r="D21" s="15" t="s">
        <v>19</v>
      </c>
      <c r="E21" s="29"/>
      <c r="F21" s="29"/>
    </row>
    <row r="22" spans="1:6" ht="27.75" customHeight="1" thickBot="1" x14ac:dyDescent="0.35">
      <c r="A22" s="6" t="s">
        <v>55</v>
      </c>
      <c r="B22" s="18"/>
      <c r="C22" s="18"/>
      <c r="D22" s="15"/>
      <c r="E22" s="29"/>
      <c r="F22" s="29"/>
    </row>
    <row r="23" spans="1:6" ht="27.75" customHeight="1" thickBot="1" x14ac:dyDescent="0.35">
      <c r="A23" s="6" t="s">
        <v>56</v>
      </c>
      <c r="B23" s="18"/>
      <c r="C23" s="18"/>
      <c r="D23" s="15" t="s">
        <v>61</v>
      </c>
      <c r="E23" s="29"/>
      <c r="F23" s="29"/>
    </row>
    <row r="24" spans="1:6" ht="27.75" customHeight="1" thickBot="1" x14ac:dyDescent="0.35">
      <c r="A24" s="6" t="s">
        <v>57</v>
      </c>
      <c r="B24" s="18"/>
      <c r="C24" s="18"/>
      <c r="D24" s="15"/>
      <c r="E24" s="29"/>
      <c r="F24" s="29"/>
    </row>
    <row r="25" spans="1:6" ht="23.1" customHeight="1" thickBot="1" x14ac:dyDescent="0.35">
      <c r="A25" s="6" t="s">
        <v>13</v>
      </c>
      <c r="B25" s="18"/>
      <c r="C25" s="18"/>
      <c r="D25" s="15"/>
      <c r="E25" s="29"/>
      <c r="F25" s="29"/>
    </row>
    <row r="26" spans="1:6" ht="23.1" customHeight="1" thickBot="1" x14ac:dyDescent="0.35">
      <c r="A26" s="25" t="s">
        <v>52</v>
      </c>
      <c r="B26" s="18"/>
      <c r="C26" s="18"/>
      <c r="D26" s="15" t="s">
        <v>62</v>
      </c>
      <c r="E26" s="29"/>
      <c r="F26" s="29"/>
    </row>
    <row r="27" spans="1:6" ht="23.1" customHeight="1" thickBot="1" x14ac:dyDescent="0.35">
      <c r="A27" s="44"/>
      <c r="B27" s="18"/>
      <c r="C27" s="18"/>
      <c r="D27" s="15" t="s">
        <v>63</v>
      </c>
      <c r="E27" s="29"/>
      <c r="F27" s="29"/>
    </row>
    <row r="28" spans="1:6" ht="23.1" customHeight="1" thickBot="1" x14ac:dyDescent="0.35">
      <c r="A28" s="34" t="s">
        <v>14</v>
      </c>
      <c r="B28" s="35">
        <f>SUM(B29:B31)</f>
        <v>0</v>
      </c>
      <c r="C28" s="35">
        <f>SUM(C29:C31)</f>
        <v>0</v>
      </c>
      <c r="D28" s="15" t="s">
        <v>64</v>
      </c>
      <c r="E28" s="29"/>
      <c r="F28" s="29"/>
    </row>
    <row r="29" spans="1:6" ht="23.1" customHeight="1" thickBot="1" x14ac:dyDescent="0.35">
      <c r="A29" s="6" t="s">
        <v>16</v>
      </c>
      <c r="B29" s="18"/>
      <c r="C29" s="18"/>
      <c r="D29" s="15" t="s">
        <v>15</v>
      </c>
      <c r="E29" s="29"/>
      <c r="F29" s="29"/>
    </row>
    <row r="30" spans="1:6" ht="23.1" customHeight="1" thickBot="1" x14ac:dyDescent="0.35">
      <c r="A30" s="6" t="s">
        <v>17</v>
      </c>
      <c r="B30" s="18"/>
      <c r="C30" s="18"/>
      <c r="D30" s="15"/>
      <c r="E30" s="29"/>
      <c r="F30" s="29"/>
    </row>
    <row r="31" spans="1:6" ht="23.1" customHeight="1" thickBot="1" x14ac:dyDescent="0.35">
      <c r="A31" s="6"/>
      <c r="B31" s="18"/>
      <c r="C31" s="18"/>
      <c r="D31" s="15"/>
      <c r="E31" s="29"/>
      <c r="F31" s="29"/>
    </row>
    <row r="32" spans="1:6" ht="23.1" customHeight="1" thickBot="1" x14ac:dyDescent="0.35">
      <c r="A32" s="34" t="s">
        <v>18</v>
      </c>
      <c r="B32" s="35">
        <f>SUM(B33:B35)</f>
        <v>0</v>
      </c>
      <c r="C32" s="35">
        <f>SUM(C33:C35)</f>
        <v>0</v>
      </c>
      <c r="D32" s="32" t="s">
        <v>24</v>
      </c>
      <c r="E32" s="40">
        <f>+E33+E34+E35</f>
        <v>0</v>
      </c>
      <c r="F32" s="40">
        <f>+F33+F34+F35</f>
        <v>0</v>
      </c>
    </row>
    <row r="33" spans="1:6" ht="23.1" customHeight="1" thickBot="1" x14ac:dyDescent="0.35">
      <c r="A33" s="6" t="s">
        <v>20</v>
      </c>
      <c r="B33" s="18"/>
      <c r="C33" s="18"/>
      <c r="D33" s="15" t="s">
        <v>65</v>
      </c>
      <c r="E33" s="29"/>
      <c r="F33" s="29"/>
    </row>
    <row r="34" spans="1:6" ht="23.1" customHeight="1" thickBot="1" x14ac:dyDescent="0.35">
      <c r="A34" s="6" t="s">
        <v>21</v>
      </c>
      <c r="B34" s="18"/>
      <c r="C34" s="18"/>
      <c r="D34" s="15"/>
      <c r="E34" s="29"/>
      <c r="F34" s="29"/>
    </row>
    <row r="35" spans="1:6" ht="23.1" customHeight="1" thickBot="1" x14ac:dyDescent="0.35">
      <c r="A35" s="6" t="s">
        <v>22</v>
      </c>
      <c r="B35" s="18"/>
      <c r="C35" s="18"/>
      <c r="D35" s="15"/>
      <c r="E35" s="29"/>
      <c r="F35" s="29"/>
    </row>
    <row r="36" spans="1:6" ht="23.1" customHeight="1" thickBot="1" x14ac:dyDescent="0.35">
      <c r="A36" s="34" t="s">
        <v>23</v>
      </c>
      <c r="B36" s="40">
        <f>B37</f>
        <v>0</v>
      </c>
      <c r="C36" s="40">
        <f>C37</f>
        <v>0</v>
      </c>
      <c r="D36" s="39" t="s">
        <v>27</v>
      </c>
      <c r="E36" s="40">
        <f>E37</f>
        <v>0</v>
      </c>
      <c r="F36" s="40">
        <f>F37</f>
        <v>0</v>
      </c>
    </row>
    <row r="37" spans="1:6" ht="23.1" customHeight="1" thickBot="1" x14ac:dyDescent="0.35">
      <c r="A37" s="41"/>
      <c r="B37" s="42"/>
      <c r="C37" s="42"/>
      <c r="D37" s="41"/>
      <c r="E37" s="43"/>
      <c r="F37" s="43"/>
    </row>
    <row r="38" spans="1:6" ht="23.1" customHeight="1" thickBot="1" x14ac:dyDescent="0.35">
      <c r="A38" s="46" t="s">
        <v>25</v>
      </c>
      <c r="B38" s="37"/>
      <c r="C38" s="37"/>
      <c r="D38" s="45" t="s">
        <v>69</v>
      </c>
      <c r="E38" s="37"/>
      <c r="F38" s="37"/>
    </row>
    <row r="39" spans="1:6" ht="23.1" customHeight="1" thickBot="1" x14ac:dyDescent="0.35">
      <c r="A39" s="34" t="s">
        <v>26</v>
      </c>
      <c r="B39" s="40"/>
      <c r="C39" s="40"/>
      <c r="D39" s="47" t="s">
        <v>29</v>
      </c>
      <c r="E39" s="40"/>
      <c r="F39" s="40"/>
    </row>
    <row r="40" spans="1:6" ht="18" customHeight="1" thickBot="1" x14ac:dyDescent="0.35">
      <c r="A40" s="38" t="s">
        <v>28</v>
      </c>
      <c r="B40" s="35"/>
      <c r="C40" s="35"/>
      <c r="D40" s="39" t="s">
        <v>58</v>
      </c>
      <c r="E40" s="40"/>
      <c r="F40" s="40"/>
    </row>
    <row r="41" spans="1:6" ht="23.1" customHeight="1" thickBot="1" x14ac:dyDescent="0.35">
      <c r="A41" s="8" t="s">
        <v>30</v>
      </c>
      <c r="B41" s="20">
        <f>B5</f>
        <v>0</v>
      </c>
      <c r="C41" s="20">
        <f>C5</f>
        <v>0</v>
      </c>
      <c r="D41" s="16" t="s">
        <v>31</v>
      </c>
      <c r="E41" s="20">
        <f>E5</f>
        <v>0</v>
      </c>
      <c r="F41" s="20">
        <f>F5</f>
        <v>0</v>
      </c>
    </row>
    <row r="42" spans="1:6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4" t="s">
        <v>33</v>
      </c>
      <c r="E42" s="28">
        <f>SUM(E43:E46)</f>
        <v>0</v>
      </c>
      <c r="F42" s="28">
        <f>SUM(F43:F46)</f>
        <v>0</v>
      </c>
    </row>
    <row r="43" spans="1:6" ht="18" customHeight="1" thickBot="1" x14ac:dyDescent="0.35">
      <c r="A43" s="6" t="s">
        <v>34</v>
      </c>
      <c r="B43" s="18"/>
      <c r="C43" s="18"/>
      <c r="D43" s="15" t="s">
        <v>35</v>
      </c>
      <c r="E43" s="21">
        <f>B43</f>
        <v>0</v>
      </c>
      <c r="F43" s="21">
        <f>C43</f>
        <v>0</v>
      </c>
    </row>
    <row r="44" spans="1:6" ht="23.1" customHeight="1" thickBot="1" x14ac:dyDescent="0.35">
      <c r="A44" s="6" t="s">
        <v>36</v>
      </c>
      <c r="B44" s="18"/>
      <c r="C44" s="18"/>
      <c r="D44" s="15" t="s">
        <v>37</v>
      </c>
      <c r="E44" s="21">
        <f t="shared" ref="E44:F46" si="0">B44</f>
        <v>0</v>
      </c>
      <c r="F44" s="21">
        <f t="shared" si="0"/>
        <v>0</v>
      </c>
    </row>
    <row r="45" spans="1:6" ht="23.1" customHeight="1" thickBot="1" x14ac:dyDescent="0.35">
      <c r="A45" s="6" t="s">
        <v>38</v>
      </c>
      <c r="B45" s="18"/>
      <c r="C45" s="18"/>
      <c r="D45" s="15" t="s">
        <v>39</v>
      </c>
      <c r="E45" s="21">
        <f t="shared" si="0"/>
        <v>0</v>
      </c>
      <c r="F45" s="21">
        <f t="shared" si="0"/>
        <v>0</v>
      </c>
    </row>
    <row r="46" spans="1:6" ht="23.1" customHeight="1" thickBot="1" x14ac:dyDescent="0.35">
      <c r="A46" s="6" t="s">
        <v>40</v>
      </c>
      <c r="B46" s="18"/>
      <c r="C46" s="18"/>
      <c r="D46" s="15" t="s">
        <v>40</v>
      </c>
      <c r="E46" s="21">
        <f t="shared" si="0"/>
        <v>0</v>
      </c>
      <c r="F46" s="21">
        <f t="shared" si="0"/>
        <v>0</v>
      </c>
    </row>
    <row r="47" spans="1:6" ht="23.1" customHeight="1" thickBot="1" x14ac:dyDescent="0.35">
      <c r="A47" s="9" t="s">
        <v>41</v>
      </c>
      <c r="B47" s="20">
        <f>B41+B42</f>
        <v>0</v>
      </c>
      <c r="C47" s="20">
        <f>C41+C42</f>
        <v>0</v>
      </c>
      <c r="D47" s="17" t="s">
        <v>41</v>
      </c>
      <c r="E47" s="20">
        <f>E41+E42</f>
        <v>0</v>
      </c>
      <c r="F47" s="20">
        <f>F41+F42</f>
        <v>0</v>
      </c>
    </row>
    <row r="48" spans="1:6" ht="23.1" customHeight="1" x14ac:dyDescent="0.3"/>
    <row r="49" spans="4:6" ht="15.75" customHeight="1" x14ac:dyDescent="0.3">
      <c r="D49" s="10" t="s">
        <v>42</v>
      </c>
      <c r="E49" s="31">
        <f>B41-E41</f>
        <v>0</v>
      </c>
      <c r="F49" s="31">
        <f>C41-F41</f>
        <v>0</v>
      </c>
    </row>
  </sheetData>
  <pageMargins left="0" right="0" top="0" bottom="0" header="0.31496062992125984" footer="0.31496062992125984"/>
  <pageSetup paperSize="9" orientation="portrait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49"/>
  <sheetViews>
    <sheetView topLeftCell="A10" workbookViewId="0">
      <selection activeCell="J42" sqref="J42"/>
    </sheetView>
  </sheetViews>
  <sheetFormatPr baseColWidth="10" defaultRowHeight="14.4" x14ac:dyDescent="0.3"/>
  <cols>
    <col min="1" max="1" width="43.5546875" customWidth="1"/>
    <col min="4" max="4" width="34.88671875" style="10" customWidth="1"/>
  </cols>
  <sheetData>
    <row r="1" spans="1:6" ht="14.25" customHeight="1" x14ac:dyDescent="0.3">
      <c r="A1" s="27"/>
    </row>
    <row r="2" spans="1:6" ht="16.2" x14ac:dyDescent="0.3">
      <c r="A2" s="1" t="s">
        <v>109</v>
      </c>
    </row>
    <row r="3" spans="1:6" ht="7.5" customHeight="1" thickBot="1" x14ac:dyDescent="0.35">
      <c r="A3" s="2"/>
    </row>
    <row r="4" spans="1:6" ht="14.25" customHeight="1" thickBot="1" x14ac:dyDescent="0.35">
      <c r="A4" s="3" t="s">
        <v>0</v>
      </c>
      <c r="B4" s="4" t="s">
        <v>74</v>
      </c>
      <c r="C4" s="4" t="s">
        <v>75</v>
      </c>
      <c r="D4" s="11" t="s">
        <v>1</v>
      </c>
      <c r="E4" s="4" t="s">
        <v>74</v>
      </c>
      <c r="F4" s="4" t="s">
        <v>75</v>
      </c>
    </row>
    <row r="5" spans="1:6" ht="23.1" customHeight="1" thickBot="1" x14ac:dyDescent="0.35">
      <c r="A5" s="5" t="s">
        <v>2</v>
      </c>
      <c r="B5" s="18">
        <f>B6+B13+B19+B28+B32+B36+B38+B39+B40</f>
        <v>315</v>
      </c>
      <c r="C5" s="18">
        <f>C6+C13+C19+C28+C32+C36+C38+C39+C40</f>
        <v>0</v>
      </c>
      <c r="D5" s="12" t="s">
        <v>3</v>
      </c>
      <c r="E5" s="21">
        <f>E6+E13+E32+E36+E38+E39+E40</f>
        <v>142.5</v>
      </c>
      <c r="F5" s="21">
        <f>F6+F13+F32+F36+F38+F39+F40</f>
        <v>0</v>
      </c>
    </row>
    <row r="6" spans="1:6" ht="23.1" customHeight="1" thickBot="1" x14ac:dyDescent="0.35">
      <c r="A6" s="46" t="s">
        <v>4</v>
      </c>
      <c r="B6" s="37">
        <f>SUM(B7:B12)</f>
        <v>0</v>
      </c>
      <c r="C6" s="37">
        <f>SUM(C7:C12)</f>
        <v>0</v>
      </c>
      <c r="D6" s="47" t="s">
        <v>66</v>
      </c>
      <c r="E6" s="37">
        <f>SUM(E7:E12)</f>
        <v>142.5</v>
      </c>
      <c r="F6" s="37">
        <f>SUM(F7:F12)</f>
        <v>0</v>
      </c>
    </row>
    <row r="7" spans="1:6" ht="23.1" customHeight="1" thickBot="1" x14ac:dyDescent="0.35">
      <c r="A7" s="6" t="s">
        <v>43</v>
      </c>
      <c r="B7" s="18"/>
      <c r="C7" s="18"/>
      <c r="D7" s="13" t="s">
        <v>48</v>
      </c>
      <c r="E7" s="21"/>
      <c r="F7" s="21"/>
    </row>
    <row r="8" spans="1:6" ht="23.1" customHeight="1" thickBot="1" x14ac:dyDescent="0.35">
      <c r="A8" s="6" t="s">
        <v>44</v>
      </c>
      <c r="B8" s="18"/>
      <c r="C8" s="18"/>
      <c r="D8" s="13"/>
      <c r="E8" s="21"/>
      <c r="F8" s="21"/>
    </row>
    <row r="9" spans="1:6" ht="23.1" customHeight="1" thickBot="1" x14ac:dyDescent="0.35">
      <c r="A9" s="6" t="s">
        <v>45</v>
      </c>
      <c r="B9" s="18"/>
      <c r="C9" s="18"/>
      <c r="D9" s="13" t="s">
        <v>49</v>
      </c>
      <c r="E9" s="21"/>
      <c r="F9" s="21"/>
    </row>
    <row r="10" spans="1:6" ht="23.1" customHeight="1" thickBot="1" x14ac:dyDescent="0.35">
      <c r="A10" s="6" t="s">
        <v>46</v>
      </c>
      <c r="B10" s="18"/>
      <c r="C10" s="18"/>
      <c r="D10" s="13"/>
      <c r="E10" s="21"/>
      <c r="F10" s="21"/>
    </row>
    <row r="11" spans="1:6" ht="23.1" customHeight="1" thickBot="1" x14ac:dyDescent="0.35">
      <c r="A11" s="6" t="s">
        <v>47</v>
      </c>
      <c r="B11" s="18"/>
      <c r="C11" s="18"/>
      <c r="D11" s="13" t="s">
        <v>50</v>
      </c>
      <c r="E11" s="21">
        <v>142.5</v>
      </c>
      <c r="F11" s="21"/>
    </row>
    <row r="12" spans="1:6" ht="23.1" customHeight="1" thickBot="1" x14ac:dyDescent="0.35">
      <c r="A12" s="6"/>
      <c r="B12" s="18"/>
      <c r="C12" s="18"/>
      <c r="D12" s="13"/>
      <c r="E12" s="21"/>
      <c r="F12" s="21"/>
    </row>
    <row r="13" spans="1:6" ht="23.1" customHeight="1" thickBot="1" x14ac:dyDescent="0.35">
      <c r="A13" s="34" t="s">
        <v>7</v>
      </c>
      <c r="B13" s="35">
        <f>SUM(B14:B18)</f>
        <v>0</v>
      </c>
      <c r="C13" s="35">
        <f>SUM(C14:C18)</f>
        <v>0</v>
      </c>
      <c r="D13" s="32" t="s">
        <v>5</v>
      </c>
      <c r="E13" s="40">
        <f>SUM(E14:E31)</f>
        <v>0</v>
      </c>
      <c r="F13" s="40">
        <f>SUM(F14:F31)</f>
        <v>0</v>
      </c>
    </row>
    <row r="14" spans="1:6" ht="23.1" customHeight="1" thickBot="1" x14ac:dyDescent="0.35">
      <c r="A14" s="6" t="s">
        <v>51</v>
      </c>
      <c r="B14" s="18"/>
      <c r="C14" s="18"/>
      <c r="D14" s="15" t="s">
        <v>6</v>
      </c>
      <c r="E14" s="29"/>
      <c r="F14" s="29"/>
    </row>
    <row r="15" spans="1:6" ht="23.1" customHeight="1" thickBot="1" x14ac:dyDescent="0.35">
      <c r="A15" s="6" t="s">
        <v>67</v>
      </c>
      <c r="B15" s="18"/>
      <c r="C15" s="18"/>
      <c r="D15" s="15" t="s">
        <v>165</v>
      </c>
      <c r="E15" s="29"/>
      <c r="F15" s="29"/>
    </row>
    <row r="16" spans="1:6" ht="23.1" customHeight="1" thickBot="1" x14ac:dyDescent="0.35">
      <c r="A16" s="6" t="s">
        <v>8</v>
      </c>
      <c r="B16" s="18"/>
      <c r="C16" s="18"/>
      <c r="D16" s="23" t="s">
        <v>9</v>
      </c>
      <c r="E16" s="29"/>
      <c r="F16" s="29"/>
    </row>
    <row r="17" spans="1:6" ht="23.1" customHeight="1" thickBot="1" x14ac:dyDescent="0.35">
      <c r="A17" s="25" t="s">
        <v>10</v>
      </c>
      <c r="B17" s="18"/>
      <c r="C17" s="18"/>
      <c r="D17" s="23" t="s">
        <v>12</v>
      </c>
      <c r="E17" s="24"/>
      <c r="F17" s="24"/>
    </row>
    <row r="18" spans="1:6" ht="18.75" customHeight="1" thickBot="1" x14ac:dyDescent="0.35">
      <c r="A18" s="25" t="s">
        <v>52</v>
      </c>
      <c r="B18" s="26"/>
      <c r="C18" s="26"/>
      <c r="D18" s="48" t="s">
        <v>59</v>
      </c>
      <c r="E18" s="28"/>
      <c r="F18" s="28"/>
    </row>
    <row r="19" spans="1:6" ht="16.5" customHeight="1" thickBot="1" x14ac:dyDescent="0.35">
      <c r="A19" s="36" t="s">
        <v>11</v>
      </c>
      <c r="B19" s="37">
        <f>SUM(B20:B27)</f>
        <v>315</v>
      </c>
      <c r="C19" s="37">
        <f>SUM(C20:C27)</f>
        <v>0</v>
      </c>
      <c r="D19" s="49" t="s">
        <v>60</v>
      </c>
      <c r="E19" s="29"/>
      <c r="F19" s="29"/>
    </row>
    <row r="20" spans="1:6" ht="27.75" customHeight="1" thickBot="1" x14ac:dyDescent="0.35">
      <c r="A20" s="6" t="s">
        <v>53</v>
      </c>
      <c r="B20" s="18">
        <v>285</v>
      </c>
      <c r="C20" s="18"/>
      <c r="D20" s="15"/>
      <c r="E20" s="29"/>
      <c r="F20" s="29"/>
    </row>
    <row r="21" spans="1:6" ht="27.75" customHeight="1" thickBot="1" x14ac:dyDescent="0.35">
      <c r="A21" s="6" t="s">
        <v>54</v>
      </c>
      <c r="B21" s="18"/>
      <c r="C21" s="18"/>
      <c r="D21" s="15" t="s">
        <v>19</v>
      </c>
      <c r="E21" s="29"/>
      <c r="F21" s="29"/>
    </row>
    <row r="22" spans="1:6" ht="27.75" customHeight="1" thickBot="1" x14ac:dyDescent="0.35">
      <c r="A22" s="6" t="s">
        <v>55</v>
      </c>
      <c r="B22" s="18">
        <v>30</v>
      </c>
      <c r="C22" s="18"/>
      <c r="D22" s="15"/>
      <c r="E22" s="29"/>
      <c r="F22" s="29"/>
    </row>
    <row r="23" spans="1:6" ht="27.75" customHeight="1" thickBot="1" x14ac:dyDescent="0.35">
      <c r="A23" s="6" t="s">
        <v>56</v>
      </c>
      <c r="B23" s="18"/>
      <c r="C23" s="18"/>
      <c r="D23" s="15" t="s">
        <v>61</v>
      </c>
      <c r="E23" s="29"/>
      <c r="F23" s="29"/>
    </row>
    <row r="24" spans="1:6" ht="27.75" customHeight="1" thickBot="1" x14ac:dyDescent="0.35">
      <c r="A24" s="6" t="s">
        <v>57</v>
      </c>
      <c r="B24" s="18"/>
      <c r="C24" s="18"/>
      <c r="D24" s="15"/>
      <c r="E24" s="29"/>
      <c r="F24" s="29"/>
    </row>
    <row r="25" spans="1:6" ht="23.1" customHeight="1" thickBot="1" x14ac:dyDescent="0.35">
      <c r="A25" s="6" t="s">
        <v>13</v>
      </c>
      <c r="B25" s="18"/>
      <c r="C25" s="18"/>
      <c r="D25" s="15"/>
      <c r="E25" s="29"/>
      <c r="F25" s="29"/>
    </row>
    <row r="26" spans="1:6" ht="23.1" customHeight="1" thickBot="1" x14ac:dyDescent="0.35">
      <c r="A26" s="25" t="s">
        <v>52</v>
      </c>
      <c r="B26" s="18"/>
      <c r="C26" s="18"/>
      <c r="D26" s="15" t="s">
        <v>62</v>
      </c>
      <c r="E26" s="29"/>
      <c r="F26" s="29"/>
    </row>
    <row r="27" spans="1:6" ht="23.1" customHeight="1" thickBot="1" x14ac:dyDescent="0.35">
      <c r="A27" s="44"/>
      <c r="B27" s="18"/>
      <c r="C27" s="18"/>
      <c r="D27" s="15" t="s">
        <v>63</v>
      </c>
      <c r="E27" s="29"/>
      <c r="F27" s="29"/>
    </row>
    <row r="28" spans="1:6" ht="23.1" customHeight="1" thickBot="1" x14ac:dyDescent="0.35">
      <c r="A28" s="34" t="s">
        <v>14</v>
      </c>
      <c r="B28" s="35">
        <f>SUM(B29:B31)</f>
        <v>0</v>
      </c>
      <c r="C28" s="35">
        <f>SUM(C29:C31)</f>
        <v>0</v>
      </c>
      <c r="D28" s="15" t="s">
        <v>64</v>
      </c>
      <c r="E28" s="29"/>
      <c r="F28" s="29"/>
    </row>
    <row r="29" spans="1:6" ht="23.1" customHeight="1" thickBot="1" x14ac:dyDescent="0.35">
      <c r="A29" s="6" t="s">
        <v>16</v>
      </c>
      <c r="B29" s="18"/>
      <c r="C29" s="18"/>
      <c r="D29" s="15" t="s">
        <v>15</v>
      </c>
      <c r="E29" s="29"/>
      <c r="F29" s="29"/>
    </row>
    <row r="30" spans="1:6" ht="23.1" customHeight="1" thickBot="1" x14ac:dyDescent="0.35">
      <c r="A30" s="6" t="s">
        <v>17</v>
      </c>
      <c r="B30" s="18"/>
      <c r="C30" s="18"/>
      <c r="D30" s="15"/>
      <c r="E30" s="29"/>
      <c r="F30" s="29"/>
    </row>
    <row r="31" spans="1:6" ht="23.1" customHeight="1" thickBot="1" x14ac:dyDescent="0.35">
      <c r="A31" s="6"/>
      <c r="B31" s="18"/>
      <c r="C31" s="18"/>
      <c r="D31" s="15"/>
      <c r="E31" s="29"/>
      <c r="F31" s="29"/>
    </row>
    <row r="32" spans="1:6" ht="23.1" customHeight="1" thickBot="1" x14ac:dyDescent="0.35">
      <c r="A32" s="34" t="s">
        <v>18</v>
      </c>
      <c r="B32" s="35">
        <f>SUM(B33:B35)</f>
        <v>0</v>
      </c>
      <c r="C32" s="35">
        <f>SUM(C33:C35)</f>
        <v>0</v>
      </c>
      <c r="D32" s="32" t="s">
        <v>24</v>
      </c>
      <c r="E32" s="40">
        <f>+E33+E34+E35</f>
        <v>0</v>
      </c>
      <c r="F32" s="40">
        <f>+F33+F34+F35</f>
        <v>0</v>
      </c>
    </row>
    <row r="33" spans="1:6" ht="23.1" customHeight="1" thickBot="1" x14ac:dyDescent="0.35">
      <c r="A33" s="6" t="s">
        <v>20</v>
      </c>
      <c r="B33" s="18"/>
      <c r="C33" s="18"/>
      <c r="D33" s="15" t="s">
        <v>65</v>
      </c>
      <c r="E33" s="29"/>
      <c r="F33" s="29"/>
    </row>
    <row r="34" spans="1:6" ht="23.1" customHeight="1" thickBot="1" x14ac:dyDescent="0.35">
      <c r="A34" s="6" t="s">
        <v>21</v>
      </c>
      <c r="B34" s="18"/>
      <c r="C34" s="18"/>
      <c r="D34" s="15"/>
      <c r="E34" s="29"/>
      <c r="F34" s="29"/>
    </row>
    <row r="35" spans="1:6" ht="23.1" customHeight="1" thickBot="1" x14ac:dyDescent="0.35">
      <c r="A35" s="6" t="s">
        <v>22</v>
      </c>
      <c r="B35" s="18"/>
      <c r="C35" s="18"/>
      <c r="D35" s="15"/>
      <c r="E35" s="29"/>
      <c r="F35" s="29"/>
    </row>
    <row r="36" spans="1:6" ht="23.1" customHeight="1" thickBot="1" x14ac:dyDescent="0.35">
      <c r="A36" s="34" t="s">
        <v>23</v>
      </c>
      <c r="B36" s="40">
        <f>B37</f>
        <v>0</v>
      </c>
      <c r="C36" s="40">
        <f>C37</f>
        <v>0</v>
      </c>
      <c r="D36" s="39" t="s">
        <v>27</v>
      </c>
      <c r="E36" s="40">
        <f>E37</f>
        <v>0</v>
      </c>
      <c r="F36" s="40">
        <f>F37</f>
        <v>0</v>
      </c>
    </row>
    <row r="37" spans="1:6" ht="23.1" customHeight="1" thickBot="1" x14ac:dyDescent="0.35">
      <c r="A37" s="41"/>
      <c r="B37" s="42"/>
      <c r="C37" s="42"/>
      <c r="D37" s="41"/>
      <c r="E37" s="43"/>
      <c r="F37" s="43"/>
    </row>
    <row r="38" spans="1:6" ht="23.1" customHeight="1" thickBot="1" x14ac:dyDescent="0.35">
      <c r="A38" s="46" t="s">
        <v>25</v>
      </c>
      <c r="B38" s="37"/>
      <c r="C38" s="37"/>
      <c r="D38" s="45" t="s">
        <v>69</v>
      </c>
      <c r="E38" s="37"/>
      <c r="F38" s="37"/>
    </row>
    <row r="39" spans="1:6" ht="23.1" customHeight="1" thickBot="1" x14ac:dyDescent="0.35">
      <c r="A39" s="34" t="s">
        <v>26</v>
      </c>
      <c r="B39" s="40"/>
      <c r="C39" s="40"/>
      <c r="D39" s="47" t="s">
        <v>29</v>
      </c>
      <c r="E39" s="40"/>
      <c r="F39" s="40"/>
    </row>
    <row r="40" spans="1:6" ht="18" customHeight="1" thickBot="1" x14ac:dyDescent="0.35">
      <c r="A40" s="38" t="s">
        <v>28</v>
      </c>
      <c r="B40" s="35"/>
      <c r="C40" s="35"/>
      <c r="D40" s="39" t="s">
        <v>58</v>
      </c>
      <c r="E40" s="40"/>
      <c r="F40" s="40"/>
    </row>
    <row r="41" spans="1:6" ht="23.1" customHeight="1" thickBot="1" x14ac:dyDescent="0.35">
      <c r="A41" s="8" t="s">
        <v>30</v>
      </c>
      <c r="B41" s="20">
        <f>B5</f>
        <v>315</v>
      </c>
      <c r="C41" s="20">
        <f>C5</f>
        <v>0</v>
      </c>
      <c r="D41" s="16" t="s">
        <v>31</v>
      </c>
      <c r="E41" s="20">
        <f>E5</f>
        <v>142.5</v>
      </c>
      <c r="F41" s="20">
        <f>F5</f>
        <v>0</v>
      </c>
    </row>
    <row r="42" spans="1:6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4" t="s">
        <v>33</v>
      </c>
      <c r="E42" s="28">
        <f>SUM(E43:E46)</f>
        <v>0</v>
      </c>
      <c r="F42" s="28">
        <f>SUM(F43:F46)</f>
        <v>0</v>
      </c>
    </row>
    <row r="43" spans="1:6" ht="18" customHeight="1" thickBot="1" x14ac:dyDescent="0.35">
      <c r="A43" s="6" t="s">
        <v>34</v>
      </c>
      <c r="B43" s="18"/>
      <c r="C43" s="18"/>
      <c r="D43" s="15" t="s">
        <v>35</v>
      </c>
      <c r="E43" s="21">
        <f>B43</f>
        <v>0</v>
      </c>
      <c r="F43" s="21">
        <f>C43</f>
        <v>0</v>
      </c>
    </row>
    <row r="44" spans="1:6" ht="23.1" customHeight="1" thickBot="1" x14ac:dyDescent="0.35">
      <c r="A44" s="6" t="s">
        <v>36</v>
      </c>
      <c r="B44" s="18"/>
      <c r="C44" s="18"/>
      <c r="D44" s="15" t="s">
        <v>37</v>
      </c>
      <c r="E44" s="21">
        <f t="shared" ref="E44:F46" si="0">B44</f>
        <v>0</v>
      </c>
      <c r="F44" s="21">
        <f t="shared" si="0"/>
        <v>0</v>
      </c>
    </row>
    <row r="45" spans="1:6" ht="23.1" customHeight="1" thickBot="1" x14ac:dyDescent="0.35">
      <c r="A45" s="6" t="s">
        <v>38</v>
      </c>
      <c r="B45" s="18"/>
      <c r="C45" s="18"/>
      <c r="D45" s="15" t="s">
        <v>39</v>
      </c>
      <c r="E45" s="21">
        <f t="shared" si="0"/>
        <v>0</v>
      </c>
      <c r="F45" s="21">
        <f t="shared" si="0"/>
        <v>0</v>
      </c>
    </row>
    <row r="46" spans="1:6" ht="23.1" customHeight="1" thickBot="1" x14ac:dyDescent="0.35">
      <c r="A46" s="6" t="s">
        <v>40</v>
      </c>
      <c r="B46" s="18"/>
      <c r="C46" s="18"/>
      <c r="D46" s="15" t="s">
        <v>40</v>
      </c>
      <c r="E46" s="21">
        <f t="shared" si="0"/>
        <v>0</v>
      </c>
      <c r="F46" s="21">
        <f t="shared" si="0"/>
        <v>0</v>
      </c>
    </row>
    <row r="47" spans="1:6" ht="23.1" customHeight="1" thickBot="1" x14ac:dyDescent="0.35">
      <c r="A47" s="9" t="s">
        <v>41</v>
      </c>
      <c r="B47" s="20">
        <f>B41+B42</f>
        <v>315</v>
      </c>
      <c r="C47" s="20">
        <f>C41+C42</f>
        <v>0</v>
      </c>
      <c r="D47" s="17" t="s">
        <v>41</v>
      </c>
      <c r="E47" s="20">
        <f>E41+E42</f>
        <v>142.5</v>
      </c>
      <c r="F47" s="20">
        <f>F41+F42</f>
        <v>0</v>
      </c>
    </row>
    <row r="48" spans="1:6" ht="23.1" customHeight="1" x14ac:dyDescent="0.3"/>
    <row r="49" spans="4:6" ht="15.75" customHeight="1" x14ac:dyDescent="0.3">
      <c r="D49" s="10" t="s">
        <v>42</v>
      </c>
      <c r="E49" s="31">
        <f>B41-E41</f>
        <v>172.5</v>
      </c>
      <c r="F49" s="31">
        <f>C41-F41</f>
        <v>0</v>
      </c>
    </row>
  </sheetData>
  <pageMargins left="0" right="0" top="0" bottom="0" header="0.31496062992125984" footer="0.31496062992125984"/>
  <pageSetup paperSize="9" orientation="portrait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49"/>
  <sheetViews>
    <sheetView topLeftCell="A31" workbookViewId="0">
      <selection activeCell="E34" sqref="E34"/>
    </sheetView>
  </sheetViews>
  <sheetFormatPr baseColWidth="10" defaultRowHeight="14.4" x14ac:dyDescent="0.3"/>
  <cols>
    <col min="1" max="1" width="43.5546875" customWidth="1"/>
    <col min="4" max="4" width="34.88671875" style="10" customWidth="1"/>
  </cols>
  <sheetData>
    <row r="1" spans="1:6" ht="14.25" customHeight="1" x14ac:dyDescent="0.3">
      <c r="A1" s="27"/>
    </row>
    <row r="2" spans="1:6" ht="16.2" x14ac:dyDescent="0.3">
      <c r="A2" s="1" t="s">
        <v>110</v>
      </c>
    </row>
    <row r="3" spans="1:6" ht="7.5" customHeight="1" thickBot="1" x14ac:dyDescent="0.35">
      <c r="A3" s="2"/>
    </row>
    <row r="4" spans="1:6" ht="14.25" customHeight="1" thickBot="1" x14ac:dyDescent="0.35">
      <c r="A4" s="3" t="s">
        <v>0</v>
      </c>
      <c r="B4" s="4" t="s">
        <v>74</v>
      </c>
      <c r="C4" s="4" t="s">
        <v>75</v>
      </c>
      <c r="D4" s="11" t="s">
        <v>1</v>
      </c>
      <c r="E4" s="4" t="s">
        <v>74</v>
      </c>
      <c r="F4" s="4" t="s">
        <v>75</v>
      </c>
    </row>
    <row r="5" spans="1:6" ht="23.1" customHeight="1" thickBot="1" x14ac:dyDescent="0.35">
      <c r="A5" s="5" t="s">
        <v>2</v>
      </c>
      <c r="B5" s="18">
        <f>B6+B13+B19+B28+B32+B36+B38+B39+B40</f>
        <v>31731</v>
      </c>
      <c r="C5" s="18">
        <f>C6+C13+C19+C28+C32+C36+C38+C39+C40</f>
        <v>0</v>
      </c>
      <c r="D5" s="12" t="s">
        <v>3</v>
      </c>
      <c r="E5" s="21">
        <f>E6+E13+E32+E36+E38+E39+E40</f>
        <v>28840</v>
      </c>
      <c r="F5" s="21">
        <f>F6+F13+F32+F36+F38+F39+F40</f>
        <v>0</v>
      </c>
    </row>
    <row r="6" spans="1:6" ht="23.1" customHeight="1" thickBot="1" x14ac:dyDescent="0.35">
      <c r="A6" s="46" t="s">
        <v>4</v>
      </c>
      <c r="B6" s="37">
        <f>SUM(B7:B12)</f>
        <v>1030</v>
      </c>
      <c r="C6" s="37">
        <f>SUM(C7:C12)</f>
        <v>0</v>
      </c>
      <c r="D6" s="47" t="s">
        <v>66</v>
      </c>
      <c r="E6" s="37">
        <f>SUM(E7:E12)</f>
        <v>0</v>
      </c>
      <c r="F6" s="37">
        <f>SUM(F7:F12)</f>
        <v>0</v>
      </c>
    </row>
    <row r="7" spans="1:6" ht="23.1" customHeight="1" thickBot="1" x14ac:dyDescent="0.35">
      <c r="A7" s="6" t="s">
        <v>43</v>
      </c>
      <c r="B7" s="18"/>
      <c r="C7" s="18"/>
      <c r="D7" s="13" t="s">
        <v>48</v>
      </c>
      <c r="E7" s="21"/>
      <c r="F7" s="21"/>
    </row>
    <row r="8" spans="1:6" ht="23.1" customHeight="1" thickBot="1" x14ac:dyDescent="0.35">
      <c r="A8" s="6" t="s">
        <v>44</v>
      </c>
      <c r="B8" s="18"/>
      <c r="C8" s="18"/>
      <c r="D8" s="13"/>
      <c r="E8" s="21"/>
      <c r="F8" s="21"/>
    </row>
    <row r="9" spans="1:6" ht="23.1" customHeight="1" thickBot="1" x14ac:dyDescent="0.35">
      <c r="A9" s="6" t="s">
        <v>45</v>
      </c>
      <c r="B9" s="18"/>
      <c r="C9" s="18"/>
      <c r="D9" s="13" t="s">
        <v>49</v>
      </c>
      <c r="E9" s="21"/>
      <c r="F9" s="21"/>
    </row>
    <row r="10" spans="1:6" ht="23.1" customHeight="1" thickBot="1" x14ac:dyDescent="0.35">
      <c r="A10" s="6" t="s">
        <v>46</v>
      </c>
      <c r="B10" s="18"/>
      <c r="C10" s="18"/>
      <c r="D10" s="13"/>
      <c r="E10" s="21"/>
      <c r="F10" s="21"/>
    </row>
    <row r="11" spans="1:6" ht="23.1" customHeight="1" thickBot="1" x14ac:dyDescent="0.35">
      <c r="A11" s="6" t="s">
        <v>47</v>
      </c>
      <c r="B11" s="18">
        <f>450+130+130+320</f>
        <v>1030</v>
      </c>
      <c r="C11" s="18"/>
      <c r="D11" s="13" t="s">
        <v>50</v>
      </c>
      <c r="E11" s="21"/>
      <c r="F11" s="21"/>
    </row>
    <row r="12" spans="1:6" ht="23.1" customHeight="1" thickBot="1" x14ac:dyDescent="0.35">
      <c r="A12" s="6"/>
      <c r="B12" s="18"/>
      <c r="C12" s="18"/>
      <c r="D12" s="13"/>
      <c r="E12" s="21"/>
      <c r="F12" s="21"/>
    </row>
    <row r="13" spans="1:6" ht="23.1" customHeight="1" thickBot="1" x14ac:dyDescent="0.35">
      <c r="A13" s="34" t="s">
        <v>7</v>
      </c>
      <c r="B13" s="35">
        <f>SUM(B14:B18)</f>
        <v>1818</v>
      </c>
      <c r="C13" s="35">
        <f>SUM(C14:C18)</f>
        <v>0</v>
      </c>
      <c r="D13" s="32" t="s">
        <v>5</v>
      </c>
      <c r="E13" s="40">
        <f>SUM(E14:E31)</f>
        <v>21640</v>
      </c>
      <c r="F13" s="40">
        <f>SUM(F14:F31)</f>
        <v>0</v>
      </c>
    </row>
    <row r="14" spans="1:6" ht="23.1" customHeight="1" thickBot="1" x14ac:dyDescent="0.35">
      <c r="A14" s="6" t="s">
        <v>51</v>
      </c>
      <c r="B14" s="18"/>
      <c r="C14" s="18"/>
      <c r="D14" s="15" t="s">
        <v>6</v>
      </c>
      <c r="E14" s="29"/>
      <c r="F14" s="29"/>
    </row>
    <row r="15" spans="1:6" ht="23.1" customHeight="1" thickBot="1" x14ac:dyDescent="0.35">
      <c r="A15" s="6" t="s">
        <v>67</v>
      </c>
      <c r="B15" s="18">
        <f>909+909</f>
        <v>1818</v>
      </c>
      <c r="C15" s="18"/>
      <c r="D15" s="15" t="s">
        <v>165</v>
      </c>
      <c r="E15" s="29">
        <v>12000</v>
      </c>
      <c r="F15" s="29"/>
    </row>
    <row r="16" spans="1:6" ht="23.1" customHeight="1" thickBot="1" x14ac:dyDescent="0.35">
      <c r="A16" s="6" t="s">
        <v>8</v>
      </c>
      <c r="B16" s="18"/>
      <c r="C16" s="18"/>
      <c r="D16" s="23" t="s">
        <v>9</v>
      </c>
      <c r="E16" s="29">
        <f>4500+4500</f>
        <v>9000</v>
      </c>
      <c r="F16" s="29"/>
    </row>
    <row r="17" spans="1:6" ht="23.1" customHeight="1" thickBot="1" x14ac:dyDescent="0.35">
      <c r="A17" s="25" t="s">
        <v>10</v>
      </c>
      <c r="B17" s="18"/>
      <c r="C17" s="18"/>
      <c r="D17" s="23" t="s">
        <v>12</v>
      </c>
      <c r="E17" s="24"/>
      <c r="F17" s="24"/>
    </row>
    <row r="18" spans="1:6" ht="18.75" customHeight="1" thickBot="1" x14ac:dyDescent="0.35">
      <c r="A18" s="25" t="s">
        <v>52</v>
      </c>
      <c r="B18" s="26"/>
      <c r="C18" s="26"/>
      <c r="D18" s="48" t="s">
        <v>59</v>
      </c>
      <c r="E18" s="28"/>
      <c r="F18" s="28"/>
    </row>
    <row r="19" spans="1:6" ht="16.5" customHeight="1" thickBot="1" x14ac:dyDescent="0.35">
      <c r="A19" s="36" t="s">
        <v>11</v>
      </c>
      <c r="B19" s="37">
        <f>SUM(B20:B27)</f>
        <v>28883</v>
      </c>
      <c r="C19" s="37">
        <f>SUM(C20:C27)</f>
        <v>0</v>
      </c>
      <c r="D19" s="49" t="s">
        <v>60</v>
      </c>
      <c r="E19" s="29"/>
      <c r="F19" s="29"/>
    </row>
    <row r="20" spans="1:6" ht="27.75" customHeight="1" thickBot="1" x14ac:dyDescent="0.35">
      <c r="A20" s="6" t="s">
        <v>53</v>
      </c>
      <c r="B20" s="18">
        <f>3420+2992.5+3420+0.5</f>
        <v>9833</v>
      </c>
      <c r="C20" s="18"/>
      <c r="D20" s="15"/>
      <c r="E20" s="29"/>
      <c r="F20" s="29"/>
    </row>
    <row r="21" spans="1:6" ht="27.75" customHeight="1" thickBot="1" x14ac:dyDescent="0.35">
      <c r="A21" s="6" t="s">
        <v>54</v>
      </c>
      <c r="B21" s="18"/>
      <c r="C21" s="18"/>
      <c r="D21" s="15" t="s">
        <v>19</v>
      </c>
      <c r="E21" s="29"/>
      <c r="F21" s="29"/>
    </row>
    <row r="22" spans="1:6" ht="27.75" customHeight="1" thickBot="1" x14ac:dyDescent="0.35">
      <c r="A22" s="6" t="s">
        <v>55</v>
      </c>
      <c r="B22" s="18">
        <f>5071.2+7124+300+6555-0.2</f>
        <v>19050</v>
      </c>
      <c r="C22" s="18"/>
      <c r="D22" s="15"/>
      <c r="E22" s="29"/>
      <c r="F22" s="29"/>
    </row>
    <row r="23" spans="1:6" ht="27.75" customHeight="1" thickBot="1" x14ac:dyDescent="0.35">
      <c r="A23" s="6" t="s">
        <v>56</v>
      </c>
      <c r="B23" s="18"/>
      <c r="C23" s="18"/>
      <c r="D23" s="15" t="s">
        <v>61</v>
      </c>
      <c r="E23" s="29"/>
      <c r="F23" s="29"/>
    </row>
    <row r="24" spans="1:6" ht="27.75" customHeight="1" thickBot="1" x14ac:dyDescent="0.35">
      <c r="A24" s="6" t="s">
        <v>57</v>
      </c>
      <c r="B24" s="18"/>
      <c r="C24" s="18"/>
      <c r="D24" s="15"/>
      <c r="E24" s="29"/>
      <c r="F24" s="29"/>
    </row>
    <row r="25" spans="1:6" ht="23.1" customHeight="1" thickBot="1" x14ac:dyDescent="0.35">
      <c r="A25" s="6" t="s">
        <v>13</v>
      </c>
      <c r="B25" s="18"/>
      <c r="C25" s="18"/>
      <c r="D25" s="15"/>
      <c r="E25" s="29"/>
      <c r="F25" s="29"/>
    </row>
    <row r="26" spans="1:6" ht="23.1" customHeight="1" thickBot="1" x14ac:dyDescent="0.35">
      <c r="A26" s="25" t="s">
        <v>52</v>
      </c>
      <c r="B26" s="18"/>
      <c r="C26" s="18"/>
      <c r="D26" s="15" t="s">
        <v>62</v>
      </c>
      <c r="E26" s="29"/>
      <c r="F26" s="29"/>
    </row>
    <row r="27" spans="1:6" ht="23.1" customHeight="1" thickBot="1" x14ac:dyDescent="0.35">
      <c r="A27" s="44"/>
      <c r="B27" s="18"/>
      <c r="C27" s="18"/>
      <c r="D27" s="15" t="s">
        <v>63</v>
      </c>
      <c r="E27" s="29"/>
      <c r="F27" s="29"/>
    </row>
    <row r="28" spans="1:6" ht="23.1" customHeight="1" thickBot="1" x14ac:dyDescent="0.35">
      <c r="A28" s="34" t="s">
        <v>14</v>
      </c>
      <c r="B28" s="35">
        <f>SUM(B29:B31)</f>
        <v>0</v>
      </c>
      <c r="C28" s="35">
        <f>SUM(C29:C31)</f>
        <v>0</v>
      </c>
      <c r="D28" s="15" t="s">
        <v>64</v>
      </c>
      <c r="E28" s="29"/>
      <c r="F28" s="29"/>
    </row>
    <row r="29" spans="1:6" ht="23.1" customHeight="1" thickBot="1" x14ac:dyDescent="0.35">
      <c r="A29" s="6" t="s">
        <v>16</v>
      </c>
      <c r="B29" s="18"/>
      <c r="C29" s="18"/>
      <c r="D29" s="15" t="s">
        <v>15</v>
      </c>
      <c r="E29" s="29"/>
      <c r="F29" s="29"/>
    </row>
    <row r="30" spans="1:6" ht="23.1" customHeight="1" thickBot="1" x14ac:dyDescent="0.35">
      <c r="A30" s="6" t="s">
        <v>17</v>
      </c>
      <c r="B30" s="18"/>
      <c r="C30" s="18"/>
      <c r="D30" s="15" t="s">
        <v>76</v>
      </c>
      <c r="E30" s="29"/>
      <c r="F30" s="29"/>
    </row>
    <row r="31" spans="1:6" ht="23.1" customHeight="1" thickBot="1" x14ac:dyDescent="0.35">
      <c r="A31" s="6"/>
      <c r="B31" s="18"/>
      <c r="C31" s="18"/>
      <c r="D31" s="15" t="s">
        <v>173</v>
      </c>
      <c r="E31" s="29">
        <f>320+320</f>
        <v>640</v>
      </c>
      <c r="F31" s="29"/>
    </row>
    <row r="32" spans="1:6" ht="23.1" customHeight="1" thickBot="1" x14ac:dyDescent="0.35">
      <c r="A32" s="34" t="s">
        <v>18</v>
      </c>
      <c r="B32" s="35">
        <f>SUM(B33:B35)</f>
        <v>0</v>
      </c>
      <c r="C32" s="35">
        <f>SUM(C33:C35)</f>
        <v>0</v>
      </c>
      <c r="D32" s="32" t="s">
        <v>24</v>
      </c>
      <c r="E32" s="40">
        <f>+E33+E34+E35</f>
        <v>7200</v>
      </c>
      <c r="F32" s="40">
        <f>+F33+F34+F35</f>
        <v>0</v>
      </c>
    </row>
    <row r="33" spans="1:6" ht="23.1" customHeight="1" thickBot="1" x14ac:dyDescent="0.35">
      <c r="A33" s="6" t="s">
        <v>20</v>
      </c>
      <c r="B33" s="18"/>
      <c r="C33" s="18"/>
      <c r="D33" s="15" t="s">
        <v>65</v>
      </c>
      <c r="E33" s="29"/>
      <c r="F33" s="29"/>
    </row>
    <row r="34" spans="1:6" ht="23.1" customHeight="1" thickBot="1" x14ac:dyDescent="0.35">
      <c r="A34" s="6" t="s">
        <v>21</v>
      </c>
      <c r="B34" s="18"/>
      <c r="C34" s="18"/>
      <c r="D34" s="15" t="s">
        <v>73</v>
      </c>
      <c r="E34" s="29">
        <f>3600+3600</f>
        <v>7200</v>
      </c>
      <c r="F34" s="29"/>
    </row>
    <row r="35" spans="1:6" ht="23.1" customHeight="1" thickBot="1" x14ac:dyDescent="0.35">
      <c r="A35" s="6" t="s">
        <v>22</v>
      </c>
      <c r="B35" s="18"/>
      <c r="C35" s="18"/>
      <c r="D35" s="15"/>
      <c r="E35" s="29"/>
      <c r="F35" s="29"/>
    </row>
    <row r="36" spans="1:6" ht="23.1" customHeight="1" thickBot="1" x14ac:dyDescent="0.35">
      <c r="A36" s="34" t="s">
        <v>23</v>
      </c>
      <c r="B36" s="40">
        <f>B37</f>
        <v>0</v>
      </c>
      <c r="C36" s="40">
        <f>C37</f>
        <v>0</v>
      </c>
      <c r="D36" s="39" t="s">
        <v>27</v>
      </c>
      <c r="E36" s="40">
        <f>E37</f>
        <v>0</v>
      </c>
      <c r="F36" s="40">
        <f>F37</f>
        <v>0</v>
      </c>
    </row>
    <row r="37" spans="1:6" ht="23.1" customHeight="1" thickBot="1" x14ac:dyDescent="0.35">
      <c r="A37" s="41"/>
      <c r="B37" s="42"/>
      <c r="C37" s="42"/>
      <c r="D37" s="41"/>
      <c r="E37" s="43"/>
      <c r="F37" s="43"/>
    </row>
    <row r="38" spans="1:6" ht="23.1" customHeight="1" thickBot="1" x14ac:dyDescent="0.35">
      <c r="A38" s="46" t="s">
        <v>25</v>
      </c>
      <c r="B38" s="37"/>
      <c r="C38" s="37"/>
      <c r="D38" s="45" t="s">
        <v>69</v>
      </c>
      <c r="E38" s="37"/>
      <c r="F38" s="37"/>
    </row>
    <row r="39" spans="1:6" ht="23.1" customHeight="1" thickBot="1" x14ac:dyDescent="0.35">
      <c r="A39" s="34" t="s">
        <v>26</v>
      </c>
      <c r="B39" s="40"/>
      <c r="C39" s="40"/>
      <c r="D39" s="47" t="s">
        <v>29</v>
      </c>
      <c r="E39" s="40"/>
      <c r="F39" s="40"/>
    </row>
    <row r="40" spans="1:6" ht="18" customHeight="1" thickBot="1" x14ac:dyDescent="0.35">
      <c r="A40" s="38" t="s">
        <v>28</v>
      </c>
      <c r="B40" s="35"/>
      <c r="C40" s="35"/>
      <c r="D40" s="39" t="s">
        <v>58</v>
      </c>
      <c r="E40" s="40"/>
      <c r="F40" s="40"/>
    </row>
    <row r="41" spans="1:6" ht="23.1" customHeight="1" thickBot="1" x14ac:dyDescent="0.35">
      <c r="A41" s="8" t="s">
        <v>30</v>
      </c>
      <c r="B41" s="20">
        <f>B5</f>
        <v>31731</v>
      </c>
      <c r="C41" s="20">
        <f>C5</f>
        <v>0</v>
      </c>
      <c r="D41" s="16" t="s">
        <v>31</v>
      </c>
      <c r="E41" s="20">
        <f>E5</f>
        <v>28840</v>
      </c>
      <c r="F41" s="20">
        <f>F5</f>
        <v>0</v>
      </c>
    </row>
    <row r="42" spans="1:6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4" t="s">
        <v>33</v>
      </c>
      <c r="E42" s="28">
        <f>SUM(E43:E46)</f>
        <v>0</v>
      </c>
      <c r="F42" s="28">
        <f>SUM(F43:F46)</f>
        <v>0</v>
      </c>
    </row>
    <row r="43" spans="1:6" ht="18" customHeight="1" thickBot="1" x14ac:dyDescent="0.35">
      <c r="A43" s="6" t="s">
        <v>34</v>
      </c>
      <c r="B43" s="18"/>
      <c r="C43" s="18"/>
      <c r="D43" s="15" t="s">
        <v>35</v>
      </c>
      <c r="E43" s="21">
        <f>B43</f>
        <v>0</v>
      </c>
      <c r="F43" s="21">
        <f>C43</f>
        <v>0</v>
      </c>
    </row>
    <row r="44" spans="1:6" ht="23.1" customHeight="1" thickBot="1" x14ac:dyDescent="0.35">
      <c r="A44" s="6" t="s">
        <v>36</v>
      </c>
      <c r="B44" s="18"/>
      <c r="C44" s="18"/>
      <c r="D44" s="15" t="s">
        <v>37</v>
      </c>
      <c r="E44" s="21">
        <f t="shared" ref="E44:F46" si="0">B44</f>
        <v>0</v>
      </c>
      <c r="F44" s="21">
        <f t="shared" si="0"/>
        <v>0</v>
      </c>
    </row>
    <row r="45" spans="1:6" ht="23.1" customHeight="1" thickBot="1" x14ac:dyDescent="0.35">
      <c r="A45" s="6" t="s">
        <v>38</v>
      </c>
      <c r="B45" s="18"/>
      <c r="C45" s="18"/>
      <c r="D45" s="15" t="s">
        <v>39</v>
      </c>
      <c r="E45" s="21">
        <f t="shared" si="0"/>
        <v>0</v>
      </c>
      <c r="F45" s="21">
        <f t="shared" si="0"/>
        <v>0</v>
      </c>
    </row>
    <row r="46" spans="1:6" ht="23.1" customHeight="1" thickBot="1" x14ac:dyDescent="0.35">
      <c r="A46" s="6" t="s">
        <v>40</v>
      </c>
      <c r="B46" s="18"/>
      <c r="C46" s="18"/>
      <c r="D46" s="15" t="s">
        <v>40</v>
      </c>
      <c r="E46" s="21">
        <f t="shared" si="0"/>
        <v>0</v>
      </c>
      <c r="F46" s="21">
        <f t="shared" si="0"/>
        <v>0</v>
      </c>
    </row>
    <row r="47" spans="1:6" ht="23.1" customHeight="1" thickBot="1" x14ac:dyDescent="0.35">
      <c r="A47" s="9" t="s">
        <v>41</v>
      </c>
      <c r="B47" s="20">
        <f>B41+B42</f>
        <v>31731</v>
      </c>
      <c r="C47" s="20">
        <f>C41+C42</f>
        <v>0</v>
      </c>
      <c r="D47" s="17" t="s">
        <v>41</v>
      </c>
      <c r="E47" s="20">
        <f>E41+E42</f>
        <v>28840</v>
      </c>
      <c r="F47" s="20">
        <f>F41+F42</f>
        <v>0</v>
      </c>
    </row>
    <row r="48" spans="1:6" ht="23.1" customHeight="1" x14ac:dyDescent="0.3"/>
    <row r="49" spans="4:6" ht="15.75" customHeight="1" x14ac:dyDescent="0.3">
      <c r="D49" s="10" t="s">
        <v>42</v>
      </c>
      <c r="E49" s="31">
        <f>B41-E41</f>
        <v>2891</v>
      </c>
      <c r="F49" s="31">
        <f>C41-F41</f>
        <v>0</v>
      </c>
    </row>
  </sheetData>
  <pageMargins left="0" right="0" top="0" bottom="0" header="0.31496062992125984" footer="0.31496062992125984"/>
  <pageSetup paperSize="9" orientation="portrait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49"/>
  <sheetViews>
    <sheetView workbookViewId="0">
      <selection activeCell="E34" sqref="E34"/>
    </sheetView>
  </sheetViews>
  <sheetFormatPr baseColWidth="10" defaultRowHeight="14.4" x14ac:dyDescent="0.3"/>
  <cols>
    <col min="1" max="1" width="43.5546875" customWidth="1"/>
    <col min="4" max="4" width="34.88671875" style="10" customWidth="1"/>
  </cols>
  <sheetData>
    <row r="1" spans="1:6" ht="14.25" customHeight="1" x14ac:dyDescent="0.3">
      <c r="A1" s="27"/>
    </row>
    <row r="2" spans="1:6" ht="16.2" x14ac:dyDescent="0.3">
      <c r="A2" s="1" t="s">
        <v>111</v>
      </c>
    </row>
    <row r="3" spans="1:6" ht="7.5" customHeight="1" thickBot="1" x14ac:dyDescent="0.35">
      <c r="A3" s="2"/>
    </row>
    <row r="4" spans="1:6" ht="14.25" customHeight="1" thickBot="1" x14ac:dyDescent="0.35">
      <c r="A4" s="3" t="s">
        <v>0</v>
      </c>
      <c r="B4" s="4" t="s">
        <v>74</v>
      </c>
      <c r="C4" s="4" t="s">
        <v>75</v>
      </c>
      <c r="D4" s="11" t="s">
        <v>1</v>
      </c>
      <c r="E4" s="4" t="s">
        <v>74</v>
      </c>
      <c r="F4" s="4" t="s">
        <v>75</v>
      </c>
    </row>
    <row r="5" spans="1:6" ht="23.1" customHeight="1" thickBot="1" x14ac:dyDescent="0.35">
      <c r="A5" s="5" t="s">
        <v>2</v>
      </c>
      <c r="B5" s="18">
        <f>B6+B13+B19+B28+B32+B36+B38+B39+B40</f>
        <v>13526</v>
      </c>
      <c r="C5" s="18">
        <f>C6+C13+C19+C28+C32+C36+C38+C39+C40</f>
        <v>0</v>
      </c>
      <c r="D5" s="12" t="s">
        <v>3</v>
      </c>
      <c r="E5" s="21">
        <f>E6+E13+E32+E36+E38+E39+E40</f>
        <v>12320</v>
      </c>
      <c r="F5" s="21">
        <f>F6+F13+F32+F36+F38+F39+F40</f>
        <v>0</v>
      </c>
    </row>
    <row r="6" spans="1:6" ht="23.1" customHeight="1" thickBot="1" x14ac:dyDescent="0.35">
      <c r="A6" s="46" t="s">
        <v>4</v>
      </c>
      <c r="B6" s="37">
        <f>SUM(B7:B12)</f>
        <v>1700</v>
      </c>
      <c r="C6" s="37">
        <f>SUM(C7:C12)</f>
        <v>0</v>
      </c>
      <c r="D6" s="47" t="s">
        <v>66</v>
      </c>
      <c r="E6" s="37">
        <f>SUM(E7:E12)</f>
        <v>0</v>
      </c>
      <c r="F6" s="37">
        <f>SUM(F7:F12)</f>
        <v>0</v>
      </c>
    </row>
    <row r="7" spans="1:6" ht="23.1" customHeight="1" thickBot="1" x14ac:dyDescent="0.35">
      <c r="A7" s="6" t="s">
        <v>43</v>
      </c>
      <c r="B7" s="18"/>
      <c r="C7" s="18"/>
      <c r="D7" s="13" t="s">
        <v>48</v>
      </c>
      <c r="E7" s="21"/>
      <c r="F7" s="21"/>
    </row>
    <row r="8" spans="1:6" ht="23.1" customHeight="1" thickBot="1" x14ac:dyDescent="0.35">
      <c r="A8" s="6" t="s">
        <v>44</v>
      </c>
      <c r="B8" s="18"/>
      <c r="C8" s="18"/>
      <c r="D8" s="13"/>
      <c r="E8" s="21"/>
      <c r="F8" s="21"/>
    </row>
    <row r="9" spans="1:6" ht="23.1" customHeight="1" thickBot="1" x14ac:dyDescent="0.35">
      <c r="A9" s="6" t="s">
        <v>45</v>
      </c>
      <c r="B9" s="18"/>
      <c r="C9" s="18"/>
      <c r="D9" s="13" t="s">
        <v>49</v>
      </c>
      <c r="E9" s="21"/>
      <c r="F9" s="21"/>
    </row>
    <row r="10" spans="1:6" ht="23.1" customHeight="1" thickBot="1" x14ac:dyDescent="0.35">
      <c r="A10" s="6" t="s">
        <v>46</v>
      </c>
      <c r="B10" s="18"/>
      <c r="C10" s="18"/>
      <c r="D10" s="13"/>
      <c r="E10" s="21"/>
      <c r="F10" s="21"/>
    </row>
    <row r="11" spans="1:6" ht="23.1" customHeight="1" thickBot="1" x14ac:dyDescent="0.35">
      <c r="A11" s="6" t="s">
        <v>47</v>
      </c>
      <c r="B11" s="18">
        <f>1200+500</f>
        <v>1700</v>
      </c>
      <c r="C11" s="18"/>
      <c r="D11" s="13" t="s">
        <v>50</v>
      </c>
      <c r="E11" s="21"/>
      <c r="F11" s="21"/>
    </row>
    <row r="12" spans="1:6" ht="23.1" customHeight="1" thickBot="1" x14ac:dyDescent="0.35">
      <c r="A12" s="6"/>
      <c r="B12" s="18"/>
      <c r="C12" s="18"/>
      <c r="D12" s="13"/>
      <c r="E12" s="21"/>
      <c r="F12" s="21"/>
    </row>
    <row r="13" spans="1:6" ht="23.1" customHeight="1" thickBot="1" x14ac:dyDescent="0.35">
      <c r="A13" s="34" t="s">
        <v>7</v>
      </c>
      <c r="B13" s="35">
        <f>SUM(B14:B18)</f>
        <v>0</v>
      </c>
      <c r="C13" s="35">
        <f>SUM(C14:C18)</f>
        <v>0</v>
      </c>
      <c r="D13" s="32" t="s">
        <v>5</v>
      </c>
      <c r="E13" s="40">
        <f>SUM(E14:E31)</f>
        <v>7370</v>
      </c>
      <c r="F13" s="40">
        <f>SUM(F14:F31)</f>
        <v>0</v>
      </c>
    </row>
    <row r="14" spans="1:6" ht="23.1" customHeight="1" thickBot="1" x14ac:dyDescent="0.35">
      <c r="A14" s="6" t="s">
        <v>51</v>
      </c>
      <c r="B14" s="18"/>
      <c r="C14" s="18"/>
      <c r="D14" s="15" t="s">
        <v>6</v>
      </c>
      <c r="E14" s="29"/>
      <c r="F14" s="29"/>
    </row>
    <row r="15" spans="1:6" ht="23.1" customHeight="1" thickBot="1" x14ac:dyDescent="0.35">
      <c r="A15" s="6" t="s">
        <v>67</v>
      </c>
      <c r="B15" s="18"/>
      <c r="C15" s="18"/>
      <c r="D15" s="15" t="s">
        <v>165</v>
      </c>
      <c r="E15" s="29"/>
      <c r="F15" s="29"/>
    </row>
    <row r="16" spans="1:6" ht="23.1" customHeight="1" thickBot="1" x14ac:dyDescent="0.35">
      <c r="A16" s="6" t="s">
        <v>8</v>
      </c>
      <c r="B16" s="18"/>
      <c r="C16" s="18"/>
      <c r="D16" s="23" t="s">
        <v>9</v>
      </c>
      <c r="E16" s="29"/>
      <c r="F16" s="29"/>
    </row>
    <row r="17" spans="1:6" ht="23.1" customHeight="1" thickBot="1" x14ac:dyDescent="0.35">
      <c r="A17" s="25" t="s">
        <v>10</v>
      </c>
      <c r="B17" s="18"/>
      <c r="C17" s="18"/>
      <c r="D17" s="23" t="s">
        <v>12</v>
      </c>
      <c r="E17" s="24"/>
      <c r="F17" s="24"/>
    </row>
    <row r="18" spans="1:6" ht="18.75" customHeight="1" thickBot="1" x14ac:dyDescent="0.35">
      <c r="A18" s="25" t="s">
        <v>52</v>
      </c>
      <c r="B18" s="26"/>
      <c r="C18" s="26"/>
      <c r="D18" s="48" t="s">
        <v>59</v>
      </c>
      <c r="E18" s="28"/>
      <c r="F18" s="28"/>
    </row>
    <row r="19" spans="1:6" ht="16.5" customHeight="1" thickBot="1" x14ac:dyDescent="0.35">
      <c r="A19" s="36" t="s">
        <v>11</v>
      </c>
      <c r="B19" s="37">
        <f>SUM(B20:B27)</f>
        <v>11826</v>
      </c>
      <c r="C19" s="37">
        <f>SUM(C20:C27)</f>
        <v>0</v>
      </c>
      <c r="D19" s="49" t="s">
        <v>60</v>
      </c>
      <c r="E19" s="29"/>
      <c r="F19" s="29"/>
    </row>
    <row r="20" spans="1:6" ht="27.75" customHeight="1" thickBot="1" x14ac:dyDescent="0.35">
      <c r="A20" s="6" t="s">
        <v>53</v>
      </c>
      <c r="B20" s="18">
        <f>997.5+570+0.5</f>
        <v>1568</v>
      </c>
      <c r="C20" s="18"/>
      <c r="D20" s="15"/>
      <c r="E20" s="29"/>
      <c r="F20" s="29"/>
    </row>
    <row r="21" spans="1:6" ht="27.75" customHeight="1" thickBot="1" x14ac:dyDescent="0.35">
      <c r="A21" s="6" t="s">
        <v>54</v>
      </c>
      <c r="B21" s="18"/>
      <c r="C21" s="18"/>
      <c r="D21" s="15" t="s">
        <v>19</v>
      </c>
      <c r="E21" s="29"/>
      <c r="F21" s="29"/>
    </row>
    <row r="22" spans="1:6" ht="27.75" customHeight="1" thickBot="1" x14ac:dyDescent="0.35">
      <c r="A22" s="6" t="s">
        <v>55</v>
      </c>
      <c r="B22" s="18">
        <f>200+5158+100+4800.23-0.23</f>
        <v>10258</v>
      </c>
      <c r="C22" s="18"/>
      <c r="D22" s="15"/>
      <c r="E22" s="29"/>
      <c r="F22" s="29"/>
    </row>
    <row r="23" spans="1:6" ht="27.75" customHeight="1" thickBot="1" x14ac:dyDescent="0.35">
      <c r="A23" s="6" t="s">
        <v>56</v>
      </c>
      <c r="B23" s="18"/>
      <c r="C23" s="18"/>
      <c r="D23" s="15" t="s">
        <v>61</v>
      </c>
      <c r="E23" s="29"/>
      <c r="F23" s="29"/>
    </row>
    <row r="24" spans="1:6" ht="27.75" customHeight="1" thickBot="1" x14ac:dyDescent="0.35">
      <c r="A24" s="6" t="s">
        <v>57</v>
      </c>
      <c r="B24" s="18"/>
      <c r="C24" s="18"/>
      <c r="D24" s="15"/>
      <c r="E24" s="29"/>
      <c r="F24" s="29"/>
    </row>
    <row r="25" spans="1:6" ht="23.1" customHeight="1" thickBot="1" x14ac:dyDescent="0.35">
      <c r="A25" s="6" t="s">
        <v>13</v>
      </c>
      <c r="B25" s="18"/>
      <c r="C25" s="18"/>
      <c r="D25" s="15"/>
      <c r="E25" s="29"/>
      <c r="F25" s="29"/>
    </row>
    <row r="26" spans="1:6" ht="23.1" customHeight="1" thickBot="1" x14ac:dyDescent="0.35">
      <c r="A26" s="25" t="s">
        <v>52</v>
      </c>
      <c r="B26" s="18"/>
      <c r="C26" s="18"/>
      <c r="D26" s="15" t="s">
        <v>62</v>
      </c>
      <c r="E26" s="29"/>
      <c r="F26" s="29"/>
    </row>
    <row r="27" spans="1:6" ht="23.1" customHeight="1" thickBot="1" x14ac:dyDescent="0.35">
      <c r="A27" s="44"/>
      <c r="B27" s="18"/>
      <c r="C27" s="18"/>
      <c r="D27" s="15" t="s">
        <v>63</v>
      </c>
      <c r="E27" s="29"/>
      <c r="F27" s="29"/>
    </row>
    <row r="28" spans="1:6" ht="23.1" customHeight="1" thickBot="1" x14ac:dyDescent="0.35">
      <c r="A28" s="34" t="s">
        <v>14</v>
      </c>
      <c r="B28" s="35">
        <f>SUM(B29:B31)</f>
        <v>0</v>
      </c>
      <c r="C28" s="35">
        <f>SUM(C29:C31)</f>
        <v>0</v>
      </c>
      <c r="D28" s="15" t="s">
        <v>64</v>
      </c>
      <c r="E28" s="29"/>
      <c r="F28" s="29"/>
    </row>
    <row r="29" spans="1:6" ht="23.1" customHeight="1" thickBot="1" x14ac:dyDescent="0.35">
      <c r="A29" s="6" t="s">
        <v>16</v>
      </c>
      <c r="B29" s="18"/>
      <c r="C29" s="18"/>
      <c r="D29" s="15" t="s">
        <v>15</v>
      </c>
      <c r="E29" s="29"/>
      <c r="F29" s="29"/>
    </row>
    <row r="30" spans="1:6" ht="23.1" customHeight="1" thickBot="1" x14ac:dyDescent="0.35">
      <c r="A30" s="6" t="s">
        <v>17</v>
      </c>
      <c r="B30" s="18"/>
      <c r="C30" s="18"/>
      <c r="D30" s="15" t="s">
        <v>76</v>
      </c>
      <c r="E30" s="29">
        <f>5170+500</f>
        <v>5670</v>
      </c>
      <c r="F30" s="29"/>
    </row>
    <row r="31" spans="1:6" ht="23.1" customHeight="1" thickBot="1" x14ac:dyDescent="0.35">
      <c r="A31" s="6"/>
      <c r="B31" s="18"/>
      <c r="C31" s="18"/>
      <c r="D31" s="15" t="s">
        <v>172</v>
      </c>
      <c r="E31" s="29">
        <f>1200+500</f>
        <v>1700</v>
      </c>
      <c r="F31" s="29"/>
    </row>
    <row r="32" spans="1:6" ht="23.1" customHeight="1" thickBot="1" x14ac:dyDescent="0.35">
      <c r="A32" s="34" t="s">
        <v>18</v>
      </c>
      <c r="B32" s="35">
        <f>SUM(B33:B35)</f>
        <v>0</v>
      </c>
      <c r="C32" s="35">
        <f>SUM(C33:C35)</f>
        <v>0</v>
      </c>
      <c r="D32" s="32" t="s">
        <v>24</v>
      </c>
      <c r="E32" s="40">
        <f>+E33+E34+E35</f>
        <v>4950</v>
      </c>
      <c r="F32" s="40">
        <f>+F33+F34+F35</f>
        <v>0</v>
      </c>
    </row>
    <row r="33" spans="1:6" ht="23.1" customHeight="1" thickBot="1" x14ac:dyDescent="0.35">
      <c r="A33" s="6" t="s">
        <v>20</v>
      </c>
      <c r="B33" s="18"/>
      <c r="C33" s="18"/>
      <c r="D33" s="15" t="s">
        <v>65</v>
      </c>
      <c r="E33" s="29"/>
      <c r="F33" s="29"/>
    </row>
    <row r="34" spans="1:6" ht="23.1" customHeight="1" thickBot="1" x14ac:dyDescent="0.35">
      <c r="A34" s="6" t="s">
        <v>21</v>
      </c>
      <c r="B34" s="18"/>
      <c r="C34" s="18"/>
      <c r="D34" s="15"/>
      <c r="E34" s="29">
        <v>4950</v>
      </c>
      <c r="F34" s="29"/>
    </row>
    <row r="35" spans="1:6" ht="23.1" customHeight="1" thickBot="1" x14ac:dyDescent="0.35">
      <c r="A35" s="6" t="s">
        <v>22</v>
      </c>
      <c r="B35" s="18"/>
      <c r="C35" s="18"/>
      <c r="D35" s="15"/>
      <c r="E35" s="29"/>
      <c r="F35" s="29"/>
    </row>
    <row r="36" spans="1:6" ht="23.1" customHeight="1" thickBot="1" x14ac:dyDescent="0.35">
      <c r="A36" s="34" t="s">
        <v>23</v>
      </c>
      <c r="B36" s="40">
        <f>B37</f>
        <v>0</v>
      </c>
      <c r="C36" s="40">
        <f>C37</f>
        <v>0</v>
      </c>
      <c r="D36" s="39" t="s">
        <v>27</v>
      </c>
      <c r="E36" s="40">
        <f>E37</f>
        <v>0</v>
      </c>
      <c r="F36" s="40">
        <f>F37</f>
        <v>0</v>
      </c>
    </row>
    <row r="37" spans="1:6" ht="23.1" customHeight="1" thickBot="1" x14ac:dyDescent="0.35">
      <c r="A37" s="41"/>
      <c r="B37" s="42"/>
      <c r="C37" s="42"/>
      <c r="D37" s="41"/>
      <c r="E37" s="43"/>
      <c r="F37" s="43"/>
    </row>
    <row r="38" spans="1:6" ht="23.1" customHeight="1" thickBot="1" x14ac:dyDescent="0.35">
      <c r="A38" s="46" t="s">
        <v>25</v>
      </c>
      <c r="B38" s="37"/>
      <c r="C38" s="37"/>
      <c r="D38" s="45" t="s">
        <v>69</v>
      </c>
      <c r="E38" s="37"/>
      <c r="F38" s="37"/>
    </row>
    <row r="39" spans="1:6" ht="23.1" customHeight="1" thickBot="1" x14ac:dyDescent="0.35">
      <c r="A39" s="34" t="s">
        <v>26</v>
      </c>
      <c r="B39" s="40"/>
      <c r="C39" s="40"/>
      <c r="D39" s="47" t="s">
        <v>29</v>
      </c>
      <c r="E39" s="40"/>
      <c r="F39" s="40"/>
    </row>
    <row r="40" spans="1:6" ht="18" customHeight="1" thickBot="1" x14ac:dyDescent="0.35">
      <c r="A40" s="38" t="s">
        <v>28</v>
      </c>
      <c r="B40" s="35"/>
      <c r="C40" s="35"/>
      <c r="D40" s="39" t="s">
        <v>58</v>
      </c>
      <c r="E40" s="40"/>
      <c r="F40" s="40"/>
    </row>
    <row r="41" spans="1:6" ht="23.1" customHeight="1" thickBot="1" x14ac:dyDescent="0.35">
      <c r="A41" s="8" t="s">
        <v>30</v>
      </c>
      <c r="B41" s="20">
        <f>B5</f>
        <v>13526</v>
      </c>
      <c r="C41" s="20">
        <f>C5</f>
        <v>0</v>
      </c>
      <c r="D41" s="16" t="s">
        <v>31</v>
      </c>
      <c r="E41" s="20">
        <f>E5</f>
        <v>12320</v>
      </c>
      <c r="F41" s="20">
        <f>F5</f>
        <v>0</v>
      </c>
    </row>
    <row r="42" spans="1:6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4" t="s">
        <v>33</v>
      </c>
      <c r="E42" s="28">
        <f>SUM(E43:E46)</f>
        <v>0</v>
      </c>
      <c r="F42" s="28">
        <f>SUM(F43:F46)</f>
        <v>0</v>
      </c>
    </row>
    <row r="43" spans="1:6" ht="18" customHeight="1" thickBot="1" x14ac:dyDescent="0.35">
      <c r="A43" s="6" t="s">
        <v>34</v>
      </c>
      <c r="B43" s="18"/>
      <c r="C43" s="18"/>
      <c r="D43" s="15" t="s">
        <v>35</v>
      </c>
      <c r="E43" s="21">
        <f>B43</f>
        <v>0</v>
      </c>
      <c r="F43" s="21">
        <f>C43</f>
        <v>0</v>
      </c>
    </row>
    <row r="44" spans="1:6" ht="23.1" customHeight="1" thickBot="1" x14ac:dyDescent="0.35">
      <c r="A44" s="6" t="s">
        <v>36</v>
      </c>
      <c r="B44" s="18"/>
      <c r="C44" s="18"/>
      <c r="D44" s="15" t="s">
        <v>37</v>
      </c>
      <c r="E44" s="21">
        <f t="shared" ref="E44:F46" si="0">B44</f>
        <v>0</v>
      </c>
      <c r="F44" s="21">
        <f t="shared" si="0"/>
        <v>0</v>
      </c>
    </row>
    <row r="45" spans="1:6" ht="23.1" customHeight="1" thickBot="1" x14ac:dyDescent="0.35">
      <c r="A45" s="6" t="s">
        <v>38</v>
      </c>
      <c r="B45" s="18"/>
      <c r="C45" s="18"/>
      <c r="D45" s="15" t="s">
        <v>39</v>
      </c>
      <c r="E45" s="21">
        <f t="shared" si="0"/>
        <v>0</v>
      </c>
      <c r="F45" s="21">
        <f t="shared" si="0"/>
        <v>0</v>
      </c>
    </row>
    <row r="46" spans="1:6" ht="23.1" customHeight="1" thickBot="1" x14ac:dyDescent="0.35">
      <c r="A46" s="6" t="s">
        <v>40</v>
      </c>
      <c r="B46" s="18"/>
      <c r="C46" s="18"/>
      <c r="D46" s="15" t="s">
        <v>40</v>
      </c>
      <c r="E46" s="21">
        <f t="shared" si="0"/>
        <v>0</v>
      </c>
      <c r="F46" s="21">
        <f t="shared" si="0"/>
        <v>0</v>
      </c>
    </row>
    <row r="47" spans="1:6" ht="23.1" customHeight="1" thickBot="1" x14ac:dyDescent="0.35">
      <c r="A47" s="9" t="s">
        <v>41</v>
      </c>
      <c r="B47" s="20">
        <f>B41+B42</f>
        <v>13526</v>
      </c>
      <c r="C47" s="20">
        <f>C41+C42</f>
        <v>0</v>
      </c>
      <c r="D47" s="17" t="s">
        <v>41</v>
      </c>
      <c r="E47" s="20">
        <f>E41+E42</f>
        <v>12320</v>
      </c>
      <c r="F47" s="20">
        <f>F41+F42</f>
        <v>0</v>
      </c>
    </row>
    <row r="48" spans="1:6" ht="23.1" customHeight="1" x14ac:dyDescent="0.3"/>
    <row r="49" spans="4:6" ht="15.75" customHeight="1" x14ac:dyDescent="0.3">
      <c r="D49" s="10" t="s">
        <v>42</v>
      </c>
      <c r="E49" s="31">
        <f>B41-E41</f>
        <v>1206</v>
      </c>
      <c r="F49" s="31">
        <f>C41-F41</f>
        <v>0</v>
      </c>
    </row>
  </sheetData>
  <pageMargins left="0" right="0" top="0" bottom="0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F49"/>
  <sheetViews>
    <sheetView topLeftCell="A40" workbookViewId="0">
      <selection activeCell="H16" sqref="H16"/>
    </sheetView>
  </sheetViews>
  <sheetFormatPr baseColWidth="10" defaultRowHeight="14.4" x14ac:dyDescent="0.3"/>
  <cols>
    <col min="1" max="1" width="43.5546875" customWidth="1"/>
    <col min="4" max="4" width="34.88671875" style="10" customWidth="1"/>
  </cols>
  <sheetData>
    <row r="1" spans="1:6" ht="14.25" customHeight="1" x14ac:dyDescent="0.3">
      <c r="A1" s="27"/>
    </row>
    <row r="2" spans="1:6" ht="16.2" x14ac:dyDescent="0.3">
      <c r="A2" s="1" t="s">
        <v>163</v>
      </c>
    </row>
    <row r="3" spans="1:6" ht="7.5" customHeight="1" thickBot="1" x14ac:dyDescent="0.35">
      <c r="A3" s="2"/>
    </row>
    <row r="4" spans="1:6" ht="14.25" customHeight="1" thickBot="1" x14ac:dyDescent="0.35">
      <c r="A4" s="3" t="s">
        <v>0</v>
      </c>
      <c r="B4" s="4" t="s">
        <v>74</v>
      </c>
      <c r="C4" s="4" t="s">
        <v>75</v>
      </c>
      <c r="D4" s="11" t="s">
        <v>1</v>
      </c>
      <c r="E4" s="4" t="s">
        <v>74</v>
      </c>
      <c r="F4" s="4" t="s">
        <v>75</v>
      </c>
    </row>
    <row r="5" spans="1:6" ht="23.1" customHeight="1" thickBot="1" x14ac:dyDescent="0.35">
      <c r="A5" s="5" t="s">
        <v>2</v>
      </c>
      <c r="B5" s="18">
        <f>B6+B13+B19+B28+B32+B36+B38+B39+B40</f>
        <v>11000</v>
      </c>
      <c r="C5" s="18">
        <f>C6+C13+C19+C28+C32+C36+C38+C39+C40</f>
        <v>0</v>
      </c>
      <c r="D5" s="12" t="s">
        <v>3</v>
      </c>
      <c r="E5" s="21">
        <f>E6+E13+E32+E36+E38+E39+E40</f>
        <v>0</v>
      </c>
      <c r="F5" s="21">
        <f>F6+F13+F32+F36+F38+F39+F40</f>
        <v>0</v>
      </c>
    </row>
    <row r="6" spans="1:6" ht="23.1" customHeight="1" thickBot="1" x14ac:dyDescent="0.35">
      <c r="A6" s="46" t="s">
        <v>4</v>
      </c>
      <c r="B6" s="37">
        <f>SUM(B7:B12)</f>
        <v>0</v>
      </c>
      <c r="C6" s="37">
        <f>SUM(C7:C12)</f>
        <v>0</v>
      </c>
      <c r="D6" s="47" t="s">
        <v>66</v>
      </c>
      <c r="E6" s="37">
        <f>SUM(E7:E12)</f>
        <v>0</v>
      </c>
      <c r="F6" s="37">
        <f>SUM(F7:F12)</f>
        <v>0</v>
      </c>
    </row>
    <row r="7" spans="1:6" ht="23.1" customHeight="1" thickBot="1" x14ac:dyDescent="0.35">
      <c r="A7" s="6" t="s">
        <v>43</v>
      </c>
      <c r="B7" s="18"/>
      <c r="C7" s="18"/>
      <c r="D7" s="13" t="s">
        <v>48</v>
      </c>
      <c r="E7" s="21"/>
      <c r="F7" s="21"/>
    </row>
    <row r="8" spans="1:6" ht="23.1" customHeight="1" thickBot="1" x14ac:dyDescent="0.35">
      <c r="A8" s="6" t="s">
        <v>44</v>
      </c>
      <c r="B8" s="18"/>
      <c r="C8" s="18"/>
      <c r="D8" s="13"/>
      <c r="E8" s="21"/>
      <c r="F8" s="21"/>
    </row>
    <row r="9" spans="1:6" ht="23.1" customHeight="1" thickBot="1" x14ac:dyDescent="0.35">
      <c r="A9" s="6" t="s">
        <v>45</v>
      </c>
      <c r="B9" s="18"/>
      <c r="C9" s="18"/>
      <c r="D9" s="13" t="s">
        <v>49</v>
      </c>
      <c r="E9" s="21"/>
      <c r="F9" s="21"/>
    </row>
    <row r="10" spans="1:6" ht="23.1" customHeight="1" thickBot="1" x14ac:dyDescent="0.35">
      <c r="A10" s="6" t="s">
        <v>46</v>
      </c>
      <c r="B10" s="18"/>
      <c r="C10" s="18"/>
      <c r="D10" s="13"/>
      <c r="E10" s="21"/>
      <c r="F10" s="21"/>
    </row>
    <row r="11" spans="1:6" ht="23.1" customHeight="1" thickBot="1" x14ac:dyDescent="0.35">
      <c r="A11" s="6" t="s">
        <v>47</v>
      </c>
      <c r="B11" s="18"/>
      <c r="C11" s="18"/>
      <c r="D11" s="13" t="s">
        <v>50</v>
      </c>
      <c r="E11" s="21"/>
      <c r="F11" s="21"/>
    </row>
    <row r="12" spans="1:6" ht="23.1" customHeight="1" thickBot="1" x14ac:dyDescent="0.35">
      <c r="A12" s="6"/>
      <c r="B12" s="18"/>
      <c r="C12" s="18"/>
      <c r="D12" s="13"/>
      <c r="E12" s="21"/>
      <c r="F12" s="21"/>
    </row>
    <row r="13" spans="1:6" ht="23.1" customHeight="1" thickBot="1" x14ac:dyDescent="0.35">
      <c r="A13" s="34" t="s">
        <v>7</v>
      </c>
      <c r="B13" s="35">
        <f>SUM(B14:B18)</f>
        <v>6000</v>
      </c>
      <c r="C13" s="35">
        <f>SUM(C14:C18)</f>
        <v>0</v>
      </c>
      <c r="D13" s="32" t="s">
        <v>5</v>
      </c>
      <c r="E13" s="40">
        <f>SUM(E14:E31)</f>
        <v>0</v>
      </c>
      <c r="F13" s="40">
        <f>SUM(F14:F31)</f>
        <v>0</v>
      </c>
    </row>
    <row r="14" spans="1:6" ht="23.1" customHeight="1" thickBot="1" x14ac:dyDescent="0.35">
      <c r="A14" s="6" t="s">
        <v>51</v>
      </c>
      <c r="B14" s="18"/>
      <c r="C14" s="18"/>
      <c r="D14" s="15" t="s">
        <v>6</v>
      </c>
      <c r="E14" s="29"/>
      <c r="F14" s="29"/>
    </row>
    <row r="15" spans="1:6" ht="23.1" customHeight="1" thickBot="1" x14ac:dyDescent="0.35">
      <c r="A15" s="6" t="s">
        <v>67</v>
      </c>
      <c r="B15" s="18">
        <v>6000</v>
      </c>
      <c r="C15" s="18"/>
      <c r="D15" s="15" t="s">
        <v>165</v>
      </c>
      <c r="E15" s="29"/>
      <c r="F15" s="29"/>
    </row>
    <row r="16" spans="1:6" ht="23.1" customHeight="1" thickBot="1" x14ac:dyDescent="0.35">
      <c r="A16" s="6" t="s">
        <v>8</v>
      </c>
      <c r="B16" s="18"/>
      <c r="C16" s="18"/>
      <c r="D16" s="23" t="s">
        <v>9</v>
      </c>
      <c r="E16" s="29"/>
      <c r="F16" s="29"/>
    </row>
    <row r="17" spans="1:6" ht="23.1" customHeight="1" thickBot="1" x14ac:dyDescent="0.35">
      <c r="A17" s="25" t="s">
        <v>10</v>
      </c>
      <c r="B17" s="18"/>
      <c r="C17" s="18"/>
      <c r="D17" s="23" t="s">
        <v>12</v>
      </c>
      <c r="E17" s="24"/>
      <c r="F17" s="24"/>
    </row>
    <row r="18" spans="1:6" ht="18.75" customHeight="1" thickBot="1" x14ac:dyDescent="0.35">
      <c r="A18" s="25" t="s">
        <v>52</v>
      </c>
      <c r="B18" s="26"/>
      <c r="C18" s="26"/>
      <c r="D18" s="48" t="s">
        <v>59</v>
      </c>
      <c r="E18" s="28"/>
      <c r="F18" s="28"/>
    </row>
    <row r="19" spans="1:6" ht="16.5" customHeight="1" thickBot="1" x14ac:dyDescent="0.35">
      <c r="A19" s="36" t="s">
        <v>11</v>
      </c>
      <c r="B19" s="37">
        <f>SUM(B20:B27)</f>
        <v>5000</v>
      </c>
      <c r="C19" s="37">
        <f>SUM(C20:C27)</f>
        <v>0</v>
      </c>
      <c r="D19" s="49" t="s">
        <v>60</v>
      </c>
      <c r="E19" s="29"/>
      <c r="F19" s="29"/>
    </row>
    <row r="20" spans="1:6" ht="27.75" customHeight="1" thickBot="1" x14ac:dyDescent="0.35">
      <c r="A20" s="6" t="s">
        <v>53</v>
      </c>
      <c r="B20" s="18">
        <v>500</v>
      </c>
      <c r="C20" s="18"/>
      <c r="D20" s="15"/>
      <c r="E20" s="29"/>
      <c r="F20" s="29"/>
    </row>
    <row r="21" spans="1:6" ht="27.75" customHeight="1" thickBot="1" x14ac:dyDescent="0.35">
      <c r="A21" s="6" t="s">
        <v>54</v>
      </c>
      <c r="B21" s="18">
        <v>1000</v>
      </c>
      <c r="C21" s="18"/>
      <c r="D21" s="15" t="s">
        <v>19</v>
      </c>
      <c r="E21" s="29"/>
      <c r="F21" s="29"/>
    </row>
    <row r="22" spans="1:6" ht="27.75" customHeight="1" thickBot="1" x14ac:dyDescent="0.35">
      <c r="A22" s="6" t="s">
        <v>55</v>
      </c>
      <c r="B22" s="18">
        <v>3000</v>
      </c>
      <c r="C22" s="18"/>
      <c r="D22" s="15"/>
      <c r="E22" s="29"/>
      <c r="F22" s="29"/>
    </row>
    <row r="23" spans="1:6" ht="27.75" customHeight="1" thickBot="1" x14ac:dyDescent="0.35">
      <c r="A23" s="6" t="s">
        <v>56</v>
      </c>
      <c r="B23" s="18"/>
      <c r="C23" s="18"/>
      <c r="D23" s="15" t="s">
        <v>61</v>
      </c>
      <c r="E23" s="29"/>
      <c r="F23" s="29"/>
    </row>
    <row r="24" spans="1:6" ht="27.75" customHeight="1" thickBot="1" x14ac:dyDescent="0.35">
      <c r="A24" s="6" t="s">
        <v>57</v>
      </c>
      <c r="B24" s="18"/>
      <c r="C24" s="18"/>
      <c r="D24" s="15"/>
      <c r="E24" s="29"/>
      <c r="F24" s="29"/>
    </row>
    <row r="25" spans="1:6" ht="23.1" customHeight="1" thickBot="1" x14ac:dyDescent="0.35">
      <c r="A25" s="6" t="s">
        <v>13</v>
      </c>
      <c r="B25" s="18"/>
      <c r="C25" s="18"/>
      <c r="D25" s="15"/>
      <c r="E25" s="29"/>
      <c r="F25" s="29"/>
    </row>
    <row r="26" spans="1:6" ht="23.1" customHeight="1" thickBot="1" x14ac:dyDescent="0.35">
      <c r="A26" s="25" t="s">
        <v>52</v>
      </c>
      <c r="B26" s="18">
        <v>500</v>
      </c>
      <c r="C26" s="18"/>
      <c r="D26" s="15" t="s">
        <v>62</v>
      </c>
      <c r="E26" s="29"/>
      <c r="F26" s="29"/>
    </row>
    <row r="27" spans="1:6" ht="23.1" customHeight="1" thickBot="1" x14ac:dyDescent="0.35">
      <c r="A27" s="44"/>
      <c r="B27" s="18"/>
      <c r="C27" s="18"/>
      <c r="D27" s="15" t="s">
        <v>63</v>
      </c>
      <c r="E27" s="29"/>
      <c r="F27" s="29"/>
    </row>
    <row r="28" spans="1:6" ht="23.1" customHeight="1" thickBot="1" x14ac:dyDescent="0.35">
      <c r="A28" s="34" t="s">
        <v>14</v>
      </c>
      <c r="B28" s="35">
        <f>SUM(B29:B31)</f>
        <v>0</v>
      </c>
      <c r="C28" s="35">
        <f>SUM(C29:C31)</f>
        <v>0</v>
      </c>
      <c r="D28" s="15" t="s">
        <v>64</v>
      </c>
      <c r="E28" s="29"/>
      <c r="F28" s="29"/>
    </row>
    <row r="29" spans="1:6" ht="23.1" customHeight="1" thickBot="1" x14ac:dyDescent="0.35">
      <c r="A29" s="6" t="s">
        <v>16</v>
      </c>
      <c r="B29" s="18"/>
      <c r="C29" s="18"/>
      <c r="D29" s="15" t="s">
        <v>15</v>
      </c>
      <c r="E29" s="29"/>
      <c r="F29" s="29"/>
    </row>
    <row r="30" spans="1:6" ht="23.1" customHeight="1" thickBot="1" x14ac:dyDescent="0.35">
      <c r="A30" s="6" t="s">
        <v>17</v>
      </c>
      <c r="B30" s="18"/>
      <c r="C30" s="18"/>
      <c r="D30" s="15" t="s">
        <v>76</v>
      </c>
      <c r="E30" s="29"/>
      <c r="F30" s="29"/>
    </row>
    <row r="31" spans="1:6" ht="23.1" customHeight="1" thickBot="1" x14ac:dyDescent="0.35">
      <c r="A31" s="6"/>
      <c r="B31" s="18"/>
      <c r="C31" s="18"/>
      <c r="D31" s="15"/>
      <c r="E31" s="29"/>
      <c r="F31" s="29"/>
    </row>
    <row r="32" spans="1:6" ht="23.1" customHeight="1" thickBot="1" x14ac:dyDescent="0.35">
      <c r="A32" s="34" t="s">
        <v>18</v>
      </c>
      <c r="B32" s="35">
        <f>SUM(B33:B35)</f>
        <v>0</v>
      </c>
      <c r="C32" s="35">
        <f>SUM(C33:C35)</f>
        <v>0</v>
      </c>
      <c r="D32" s="32" t="s">
        <v>24</v>
      </c>
      <c r="E32" s="40">
        <f>+E33+E34+E35</f>
        <v>0</v>
      </c>
      <c r="F32" s="40">
        <f>+F33+F34+F35</f>
        <v>0</v>
      </c>
    </row>
    <row r="33" spans="1:6" ht="23.1" customHeight="1" thickBot="1" x14ac:dyDescent="0.35">
      <c r="A33" s="6" t="s">
        <v>20</v>
      </c>
      <c r="B33" s="18"/>
      <c r="C33" s="18"/>
      <c r="D33" s="15" t="s">
        <v>65</v>
      </c>
      <c r="E33" s="29"/>
      <c r="F33" s="29"/>
    </row>
    <row r="34" spans="1:6" ht="23.1" customHeight="1" thickBot="1" x14ac:dyDescent="0.35">
      <c r="A34" s="6" t="s">
        <v>21</v>
      </c>
      <c r="B34" s="18"/>
      <c r="C34" s="18"/>
      <c r="D34" s="15" t="s">
        <v>73</v>
      </c>
      <c r="E34" s="29"/>
      <c r="F34" s="29"/>
    </row>
    <row r="35" spans="1:6" ht="23.1" customHeight="1" thickBot="1" x14ac:dyDescent="0.35">
      <c r="A35" s="6" t="s">
        <v>22</v>
      </c>
      <c r="B35" s="18"/>
      <c r="C35" s="18"/>
      <c r="D35" s="15"/>
      <c r="E35" s="29"/>
      <c r="F35" s="29"/>
    </row>
    <row r="36" spans="1:6" ht="23.1" customHeight="1" thickBot="1" x14ac:dyDescent="0.35">
      <c r="A36" s="34" t="s">
        <v>23</v>
      </c>
      <c r="B36" s="40">
        <f>B37</f>
        <v>0</v>
      </c>
      <c r="C36" s="40">
        <f>C37</f>
        <v>0</v>
      </c>
      <c r="D36" s="39" t="s">
        <v>27</v>
      </c>
      <c r="E36" s="40">
        <f>E37</f>
        <v>0</v>
      </c>
      <c r="F36" s="40">
        <f>F37</f>
        <v>0</v>
      </c>
    </row>
    <row r="37" spans="1:6" ht="23.1" customHeight="1" thickBot="1" x14ac:dyDescent="0.35">
      <c r="A37" s="50" t="s">
        <v>79</v>
      </c>
      <c r="B37" s="42"/>
      <c r="C37" s="42"/>
      <c r="D37" s="50"/>
      <c r="E37" s="43"/>
      <c r="F37" s="43"/>
    </row>
    <row r="38" spans="1:6" ht="23.1" customHeight="1" thickBot="1" x14ac:dyDescent="0.35">
      <c r="A38" s="46" t="s">
        <v>25</v>
      </c>
      <c r="B38" s="37"/>
      <c r="C38" s="37"/>
      <c r="D38" s="45" t="s">
        <v>69</v>
      </c>
      <c r="E38" s="37"/>
      <c r="F38" s="37"/>
    </row>
    <row r="39" spans="1:6" ht="23.1" customHeight="1" thickBot="1" x14ac:dyDescent="0.35">
      <c r="A39" s="34" t="s">
        <v>26</v>
      </c>
      <c r="B39" s="40"/>
      <c r="C39" s="40"/>
      <c r="D39" s="47" t="s">
        <v>29</v>
      </c>
      <c r="E39" s="40"/>
      <c r="F39" s="40"/>
    </row>
    <row r="40" spans="1:6" ht="18" customHeight="1" thickBot="1" x14ac:dyDescent="0.35">
      <c r="A40" s="38" t="s">
        <v>28</v>
      </c>
      <c r="B40" s="35"/>
      <c r="C40" s="35"/>
      <c r="D40" s="39" t="s">
        <v>58</v>
      </c>
      <c r="E40" s="40"/>
      <c r="F40" s="40"/>
    </row>
    <row r="41" spans="1:6" ht="23.1" customHeight="1" thickBot="1" x14ac:dyDescent="0.35">
      <c r="A41" s="8" t="s">
        <v>30</v>
      </c>
      <c r="B41" s="20">
        <f>B5</f>
        <v>11000</v>
      </c>
      <c r="C41" s="20">
        <f>C5</f>
        <v>0</v>
      </c>
      <c r="D41" s="16" t="s">
        <v>31</v>
      </c>
      <c r="E41" s="20">
        <f>E5</f>
        <v>0</v>
      </c>
      <c r="F41" s="20">
        <f>F5</f>
        <v>0</v>
      </c>
    </row>
    <row r="42" spans="1:6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4" t="s">
        <v>33</v>
      </c>
      <c r="E42" s="28">
        <f>SUM(E43:E46)</f>
        <v>0</v>
      </c>
      <c r="F42" s="28">
        <f>SUM(F43:F46)</f>
        <v>0</v>
      </c>
    </row>
    <row r="43" spans="1:6" ht="18" customHeight="1" thickBot="1" x14ac:dyDescent="0.35">
      <c r="A43" s="6" t="s">
        <v>34</v>
      </c>
      <c r="B43" s="18"/>
      <c r="C43" s="18"/>
      <c r="D43" s="15" t="s">
        <v>35</v>
      </c>
      <c r="E43" s="21">
        <f>B43</f>
        <v>0</v>
      </c>
      <c r="F43" s="21">
        <f>C43</f>
        <v>0</v>
      </c>
    </row>
    <row r="44" spans="1:6" ht="23.1" customHeight="1" thickBot="1" x14ac:dyDescent="0.35">
      <c r="A44" s="6" t="s">
        <v>36</v>
      </c>
      <c r="B44" s="18"/>
      <c r="C44" s="18"/>
      <c r="D44" s="15" t="s">
        <v>37</v>
      </c>
      <c r="E44" s="21">
        <f t="shared" ref="E44:F46" si="0">B44</f>
        <v>0</v>
      </c>
      <c r="F44" s="21">
        <f t="shared" si="0"/>
        <v>0</v>
      </c>
    </row>
    <row r="45" spans="1:6" ht="23.1" customHeight="1" thickBot="1" x14ac:dyDescent="0.35">
      <c r="A45" s="6" t="s">
        <v>38</v>
      </c>
      <c r="B45" s="18"/>
      <c r="C45" s="18"/>
      <c r="D45" s="15" t="s">
        <v>39</v>
      </c>
      <c r="E45" s="21">
        <f t="shared" si="0"/>
        <v>0</v>
      </c>
      <c r="F45" s="21">
        <f t="shared" si="0"/>
        <v>0</v>
      </c>
    </row>
    <row r="46" spans="1:6" ht="23.1" customHeight="1" thickBot="1" x14ac:dyDescent="0.35">
      <c r="A46" s="6" t="s">
        <v>40</v>
      </c>
      <c r="B46" s="18"/>
      <c r="C46" s="18"/>
      <c r="D46" s="15" t="s">
        <v>40</v>
      </c>
      <c r="E46" s="21">
        <f t="shared" si="0"/>
        <v>0</v>
      </c>
      <c r="F46" s="21">
        <f t="shared" si="0"/>
        <v>0</v>
      </c>
    </row>
    <row r="47" spans="1:6" ht="23.1" customHeight="1" thickBot="1" x14ac:dyDescent="0.35">
      <c r="A47" s="9" t="s">
        <v>41</v>
      </c>
      <c r="B47" s="20">
        <f>B41+B42</f>
        <v>11000</v>
      </c>
      <c r="C47" s="20">
        <f>C41+C42</f>
        <v>0</v>
      </c>
      <c r="D47" s="17" t="s">
        <v>41</v>
      </c>
      <c r="E47" s="20">
        <f>E41+E42</f>
        <v>0</v>
      </c>
      <c r="F47" s="20">
        <f>F41+F42</f>
        <v>0</v>
      </c>
    </row>
    <row r="48" spans="1:6" ht="23.1" customHeight="1" x14ac:dyDescent="0.3"/>
    <row r="49" spans="4:6" ht="15.75" customHeight="1" x14ac:dyDescent="0.3">
      <c r="D49" s="10" t="s">
        <v>42</v>
      </c>
      <c r="E49" s="31">
        <f>B41-E41</f>
        <v>11000</v>
      </c>
      <c r="F49" s="31">
        <f>C41-F41</f>
        <v>0</v>
      </c>
    </row>
  </sheetData>
  <pageMargins left="0" right="0" top="0" bottom="0" header="0.31496062992125984" footer="0.31496062992125984"/>
  <pageSetup paperSize="9" scale="77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49"/>
  <sheetViews>
    <sheetView topLeftCell="A22" workbookViewId="0">
      <selection activeCell="J42" sqref="J42"/>
    </sheetView>
  </sheetViews>
  <sheetFormatPr baseColWidth="10" defaultRowHeight="14.4" x14ac:dyDescent="0.3"/>
  <cols>
    <col min="1" max="1" width="43.5546875" customWidth="1"/>
    <col min="4" max="4" width="34.88671875" style="10" customWidth="1"/>
  </cols>
  <sheetData>
    <row r="1" spans="1:6" ht="14.25" customHeight="1" x14ac:dyDescent="0.3">
      <c r="A1" s="27"/>
    </row>
    <row r="2" spans="1:6" ht="16.2" x14ac:dyDescent="0.3">
      <c r="A2" s="1" t="s">
        <v>143</v>
      </c>
    </row>
    <row r="3" spans="1:6" ht="7.5" customHeight="1" thickBot="1" x14ac:dyDescent="0.35">
      <c r="A3" s="2"/>
    </row>
    <row r="4" spans="1:6" ht="14.25" customHeight="1" thickBot="1" x14ac:dyDescent="0.35">
      <c r="A4" s="3" t="s">
        <v>0</v>
      </c>
      <c r="B4" s="4" t="s">
        <v>74</v>
      </c>
      <c r="C4" s="4" t="s">
        <v>75</v>
      </c>
      <c r="D4" s="11" t="s">
        <v>1</v>
      </c>
      <c r="E4" s="4" t="s">
        <v>74</v>
      </c>
      <c r="F4" s="4" t="s">
        <v>75</v>
      </c>
    </row>
    <row r="5" spans="1:6" ht="23.1" customHeight="1" thickBot="1" x14ac:dyDescent="0.35">
      <c r="A5" s="5" t="s">
        <v>2</v>
      </c>
      <c r="B5" s="18">
        <f>B6+B13+B19+B28+B32+B36+B38+B39+B40</f>
        <v>2142</v>
      </c>
      <c r="C5" s="18">
        <f>C6+C13+C19+C28+C32+C36+C38+C39+C40</f>
        <v>0</v>
      </c>
      <c r="D5" s="12" t="s">
        <v>3</v>
      </c>
      <c r="E5" s="21">
        <f>E6+E13+E32+E36+E38+E39+E40</f>
        <v>1687.5</v>
      </c>
      <c r="F5" s="21">
        <f>F6+F13+F32+F36+F38+F39+F40</f>
        <v>0</v>
      </c>
    </row>
    <row r="6" spans="1:6" ht="23.1" customHeight="1" thickBot="1" x14ac:dyDescent="0.35">
      <c r="A6" s="46" t="s">
        <v>4</v>
      </c>
      <c r="B6" s="37">
        <f>SUM(B7:B12)</f>
        <v>50</v>
      </c>
      <c r="C6" s="37">
        <f>SUM(C7:C12)</f>
        <v>0</v>
      </c>
      <c r="D6" s="47" t="s">
        <v>66</v>
      </c>
      <c r="E6" s="37">
        <f>SUM(E7:E12)</f>
        <v>312.5</v>
      </c>
      <c r="F6" s="37">
        <f>SUM(F7:F12)</f>
        <v>0</v>
      </c>
    </row>
    <row r="7" spans="1:6" ht="23.1" customHeight="1" thickBot="1" x14ac:dyDescent="0.35">
      <c r="A7" s="6" t="s">
        <v>43</v>
      </c>
      <c r="B7" s="18"/>
      <c r="C7" s="18"/>
      <c r="D7" s="13" t="s">
        <v>48</v>
      </c>
      <c r="E7" s="21"/>
      <c r="F7" s="21"/>
    </row>
    <row r="8" spans="1:6" ht="23.1" customHeight="1" thickBot="1" x14ac:dyDescent="0.35">
      <c r="A8" s="6" t="s">
        <v>44</v>
      </c>
      <c r="B8" s="18"/>
      <c r="C8" s="18"/>
      <c r="D8" s="13"/>
      <c r="E8" s="21"/>
      <c r="F8" s="21"/>
    </row>
    <row r="9" spans="1:6" ht="23.1" customHeight="1" thickBot="1" x14ac:dyDescent="0.35">
      <c r="A9" s="6" t="s">
        <v>45</v>
      </c>
      <c r="B9" s="18"/>
      <c r="C9" s="18"/>
      <c r="D9" s="13" t="s">
        <v>49</v>
      </c>
      <c r="E9" s="21"/>
      <c r="F9" s="21"/>
    </row>
    <row r="10" spans="1:6" ht="23.1" customHeight="1" thickBot="1" x14ac:dyDescent="0.35">
      <c r="A10" s="6" t="s">
        <v>46</v>
      </c>
      <c r="B10" s="18"/>
      <c r="C10" s="18"/>
      <c r="D10" s="13"/>
      <c r="E10" s="21"/>
      <c r="F10" s="21"/>
    </row>
    <row r="11" spans="1:6" ht="23.1" customHeight="1" thickBot="1" x14ac:dyDescent="0.35">
      <c r="A11" s="6" t="s">
        <v>47</v>
      </c>
      <c r="B11" s="18">
        <v>50</v>
      </c>
      <c r="C11" s="18"/>
      <c r="D11" s="13" t="s">
        <v>50</v>
      </c>
      <c r="E11" s="21">
        <f>142.5+120+50</f>
        <v>312.5</v>
      </c>
      <c r="F11" s="21"/>
    </row>
    <row r="12" spans="1:6" ht="23.1" customHeight="1" thickBot="1" x14ac:dyDescent="0.35">
      <c r="A12" s="6"/>
      <c r="B12" s="18"/>
      <c r="C12" s="18"/>
      <c r="D12" s="13"/>
      <c r="E12" s="21"/>
      <c r="F12" s="21"/>
    </row>
    <row r="13" spans="1:6" ht="23.1" customHeight="1" thickBot="1" x14ac:dyDescent="0.35">
      <c r="A13" s="34" t="s">
        <v>7</v>
      </c>
      <c r="B13" s="35">
        <f>SUM(B14:B18)</f>
        <v>875</v>
      </c>
      <c r="C13" s="35">
        <f>SUM(C14:C18)</f>
        <v>0</v>
      </c>
      <c r="D13" s="32" t="s">
        <v>5</v>
      </c>
      <c r="E13" s="40">
        <f>SUM(E14:E31)</f>
        <v>1375</v>
      </c>
      <c r="F13" s="40">
        <f>SUM(F14:F31)</f>
        <v>0</v>
      </c>
    </row>
    <row r="14" spans="1:6" ht="23.1" customHeight="1" thickBot="1" x14ac:dyDescent="0.35">
      <c r="A14" s="6" t="s">
        <v>51</v>
      </c>
      <c r="B14" s="18"/>
      <c r="C14" s="18"/>
      <c r="D14" s="15" t="s">
        <v>6</v>
      </c>
      <c r="E14" s="29"/>
      <c r="F14" s="29"/>
    </row>
    <row r="15" spans="1:6" ht="23.1" customHeight="1" thickBot="1" x14ac:dyDescent="0.35">
      <c r="A15" s="6" t="s">
        <v>67</v>
      </c>
      <c r="B15" s="18"/>
      <c r="C15" s="18"/>
      <c r="D15" s="15" t="s">
        <v>165</v>
      </c>
      <c r="E15" s="29"/>
      <c r="F15" s="29"/>
    </row>
    <row r="16" spans="1:6" ht="23.1" customHeight="1" thickBot="1" x14ac:dyDescent="0.35">
      <c r="A16" s="6" t="s">
        <v>8</v>
      </c>
      <c r="B16" s="18"/>
      <c r="C16" s="18"/>
      <c r="D16" s="23" t="s">
        <v>9</v>
      </c>
      <c r="E16" s="29"/>
      <c r="F16" s="29"/>
    </row>
    <row r="17" spans="1:6" ht="23.1" customHeight="1" thickBot="1" x14ac:dyDescent="0.35">
      <c r="A17" s="25" t="s">
        <v>10</v>
      </c>
      <c r="B17" s="18">
        <v>875</v>
      </c>
      <c r="C17" s="18"/>
      <c r="D17" s="23" t="s">
        <v>12</v>
      </c>
      <c r="E17" s="24"/>
      <c r="F17" s="24"/>
    </row>
    <row r="18" spans="1:6" ht="18.75" customHeight="1" thickBot="1" x14ac:dyDescent="0.35">
      <c r="A18" s="25" t="s">
        <v>52</v>
      </c>
      <c r="B18" s="26"/>
      <c r="C18" s="26"/>
      <c r="D18" s="48" t="s">
        <v>59</v>
      </c>
      <c r="E18" s="28"/>
      <c r="F18" s="28"/>
    </row>
    <row r="19" spans="1:6" ht="16.5" customHeight="1" thickBot="1" x14ac:dyDescent="0.35">
      <c r="A19" s="36" t="s">
        <v>11</v>
      </c>
      <c r="B19" s="37">
        <f>SUM(B20:B27)</f>
        <v>1217</v>
      </c>
      <c r="C19" s="37">
        <f>SUM(C20:C27)</f>
        <v>0</v>
      </c>
      <c r="D19" s="49" t="s">
        <v>60</v>
      </c>
      <c r="E19" s="29"/>
      <c r="F19" s="29"/>
    </row>
    <row r="20" spans="1:6" ht="27.75" customHeight="1" thickBot="1" x14ac:dyDescent="0.35">
      <c r="A20" s="6" t="s">
        <v>53</v>
      </c>
      <c r="B20" s="18">
        <f>285+285</f>
        <v>570</v>
      </c>
      <c r="C20" s="18"/>
      <c r="D20" s="15"/>
      <c r="E20" s="29"/>
      <c r="F20" s="29"/>
    </row>
    <row r="21" spans="1:6" ht="27.75" customHeight="1" thickBot="1" x14ac:dyDescent="0.35">
      <c r="A21" s="6" t="s">
        <v>54</v>
      </c>
      <c r="B21" s="18"/>
      <c r="C21" s="18"/>
      <c r="D21" s="15" t="s">
        <v>19</v>
      </c>
      <c r="E21" s="29"/>
      <c r="F21" s="29"/>
    </row>
    <row r="22" spans="1:6" ht="27.75" customHeight="1" thickBot="1" x14ac:dyDescent="0.35">
      <c r="A22" s="6" t="s">
        <v>55</v>
      </c>
      <c r="B22" s="18">
        <f>500+27+120</f>
        <v>647</v>
      </c>
      <c r="C22" s="18"/>
      <c r="D22" s="15"/>
      <c r="E22" s="29"/>
      <c r="F22" s="29"/>
    </row>
    <row r="23" spans="1:6" ht="27.75" customHeight="1" thickBot="1" x14ac:dyDescent="0.35">
      <c r="A23" s="6" t="s">
        <v>56</v>
      </c>
      <c r="B23" s="18"/>
      <c r="C23" s="18"/>
      <c r="D23" s="15" t="s">
        <v>61</v>
      </c>
      <c r="E23" s="29"/>
      <c r="F23" s="29"/>
    </row>
    <row r="24" spans="1:6" ht="27.75" customHeight="1" thickBot="1" x14ac:dyDescent="0.35">
      <c r="A24" s="6" t="s">
        <v>57</v>
      </c>
      <c r="B24" s="18"/>
      <c r="C24" s="18"/>
      <c r="D24" s="15"/>
      <c r="E24" s="29"/>
      <c r="F24" s="29"/>
    </row>
    <row r="25" spans="1:6" ht="23.1" customHeight="1" thickBot="1" x14ac:dyDescent="0.35">
      <c r="A25" s="6" t="s">
        <v>13</v>
      </c>
      <c r="B25" s="18"/>
      <c r="C25" s="18"/>
      <c r="D25" s="15"/>
      <c r="E25" s="29"/>
      <c r="F25" s="29"/>
    </row>
    <row r="26" spans="1:6" ht="23.1" customHeight="1" thickBot="1" x14ac:dyDescent="0.35">
      <c r="A26" s="25" t="s">
        <v>52</v>
      </c>
      <c r="B26" s="18"/>
      <c r="C26" s="18"/>
      <c r="D26" s="15" t="s">
        <v>62</v>
      </c>
      <c r="E26" s="29"/>
      <c r="F26" s="29"/>
    </row>
    <row r="27" spans="1:6" ht="23.1" customHeight="1" thickBot="1" x14ac:dyDescent="0.35">
      <c r="A27" s="44"/>
      <c r="B27" s="18"/>
      <c r="C27" s="18"/>
      <c r="D27" s="15" t="s">
        <v>63</v>
      </c>
      <c r="E27" s="29"/>
      <c r="F27" s="29"/>
    </row>
    <row r="28" spans="1:6" ht="23.1" customHeight="1" thickBot="1" x14ac:dyDescent="0.35">
      <c r="A28" s="34" t="s">
        <v>14</v>
      </c>
      <c r="B28" s="35">
        <f>SUM(B29:B31)</f>
        <v>0</v>
      </c>
      <c r="C28" s="35">
        <f>SUM(C29:C31)</f>
        <v>0</v>
      </c>
      <c r="D28" s="15" t="s">
        <v>64</v>
      </c>
      <c r="E28" s="29"/>
      <c r="F28" s="29"/>
    </row>
    <row r="29" spans="1:6" ht="23.1" customHeight="1" thickBot="1" x14ac:dyDescent="0.35">
      <c r="A29" s="6" t="s">
        <v>16</v>
      </c>
      <c r="B29" s="18"/>
      <c r="C29" s="18"/>
      <c r="D29" s="15" t="s">
        <v>15</v>
      </c>
      <c r="E29" s="29"/>
      <c r="F29" s="29"/>
    </row>
    <row r="30" spans="1:6" ht="23.1" customHeight="1" thickBot="1" x14ac:dyDescent="0.35">
      <c r="A30" s="6" t="s">
        <v>17</v>
      </c>
      <c r="B30" s="18"/>
      <c r="C30" s="18"/>
      <c r="D30" s="15" t="s">
        <v>76</v>
      </c>
      <c r="E30" s="29"/>
      <c r="F30" s="29"/>
    </row>
    <row r="31" spans="1:6" ht="23.1" customHeight="1" thickBot="1" x14ac:dyDescent="0.35">
      <c r="A31" s="6"/>
      <c r="B31" s="18"/>
      <c r="C31" s="18"/>
      <c r="D31" s="15" t="s">
        <v>174</v>
      </c>
      <c r="E31" s="29">
        <f>875+500</f>
        <v>1375</v>
      </c>
      <c r="F31" s="29"/>
    </row>
    <row r="32" spans="1:6" ht="23.1" customHeight="1" thickBot="1" x14ac:dyDescent="0.35">
      <c r="A32" s="34" t="s">
        <v>18</v>
      </c>
      <c r="B32" s="35">
        <f>SUM(B33:B35)</f>
        <v>0</v>
      </c>
      <c r="C32" s="35">
        <f>SUM(C33:C35)</f>
        <v>0</v>
      </c>
      <c r="D32" s="32" t="s">
        <v>24</v>
      </c>
      <c r="E32" s="40">
        <f>+E33+E34+E35</f>
        <v>0</v>
      </c>
      <c r="F32" s="40">
        <f>+F33+F34+F35</f>
        <v>0</v>
      </c>
    </row>
    <row r="33" spans="1:6" ht="23.1" customHeight="1" thickBot="1" x14ac:dyDescent="0.35">
      <c r="A33" s="6" t="s">
        <v>20</v>
      </c>
      <c r="B33" s="18"/>
      <c r="C33" s="18"/>
      <c r="D33" s="15" t="s">
        <v>65</v>
      </c>
      <c r="E33" s="29"/>
      <c r="F33" s="29"/>
    </row>
    <row r="34" spans="1:6" ht="23.1" customHeight="1" thickBot="1" x14ac:dyDescent="0.35">
      <c r="A34" s="6" t="s">
        <v>21</v>
      </c>
      <c r="B34" s="18"/>
      <c r="C34" s="18"/>
      <c r="D34" s="15"/>
      <c r="E34" s="29"/>
      <c r="F34" s="29"/>
    </row>
    <row r="35" spans="1:6" ht="23.1" customHeight="1" thickBot="1" x14ac:dyDescent="0.35">
      <c r="A35" s="6" t="s">
        <v>22</v>
      </c>
      <c r="B35" s="18"/>
      <c r="C35" s="18"/>
      <c r="D35" s="15"/>
      <c r="E35" s="29"/>
      <c r="F35" s="29"/>
    </row>
    <row r="36" spans="1:6" ht="23.1" customHeight="1" thickBot="1" x14ac:dyDescent="0.35">
      <c r="A36" s="34" t="s">
        <v>23</v>
      </c>
      <c r="B36" s="40">
        <f>B37</f>
        <v>0</v>
      </c>
      <c r="C36" s="40">
        <f>C37</f>
        <v>0</v>
      </c>
      <c r="D36" s="39" t="s">
        <v>27</v>
      </c>
      <c r="E36" s="40">
        <f>E37</f>
        <v>0</v>
      </c>
      <c r="F36" s="40">
        <f>F37</f>
        <v>0</v>
      </c>
    </row>
    <row r="37" spans="1:6" ht="23.1" customHeight="1" thickBot="1" x14ac:dyDescent="0.35">
      <c r="A37" s="41"/>
      <c r="B37" s="42"/>
      <c r="C37" s="42"/>
      <c r="D37" s="41"/>
      <c r="E37" s="43"/>
      <c r="F37" s="43"/>
    </row>
    <row r="38" spans="1:6" ht="23.1" customHeight="1" thickBot="1" x14ac:dyDescent="0.35">
      <c r="A38" s="46" t="s">
        <v>25</v>
      </c>
      <c r="B38" s="37"/>
      <c r="C38" s="37"/>
      <c r="D38" s="45" t="s">
        <v>69</v>
      </c>
      <c r="E38" s="37"/>
      <c r="F38" s="37"/>
    </row>
    <row r="39" spans="1:6" ht="23.1" customHeight="1" thickBot="1" x14ac:dyDescent="0.35">
      <c r="A39" s="34" t="s">
        <v>26</v>
      </c>
      <c r="B39" s="40"/>
      <c r="C39" s="40"/>
      <c r="D39" s="47" t="s">
        <v>29</v>
      </c>
      <c r="E39" s="40"/>
      <c r="F39" s="40"/>
    </row>
    <row r="40" spans="1:6" ht="18" customHeight="1" thickBot="1" x14ac:dyDescent="0.35">
      <c r="A40" s="38" t="s">
        <v>28</v>
      </c>
      <c r="B40" s="35"/>
      <c r="C40" s="35"/>
      <c r="D40" s="39" t="s">
        <v>58</v>
      </c>
      <c r="E40" s="40"/>
      <c r="F40" s="40"/>
    </row>
    <row r="41" spans="1:6" ht="23.1" customHeight="1" thickBot="1" x14ac:dyDescent="0.35">
      <c r="A41" s="8" t="s">
        <v>30</v>
      </c>
      <c r="B41" s="20">
        <f>B5</f>
        <v>2142</v>
      </c>
      <c r="C41" s="20">
        <f>C5</f>
        <v>0</v>
      </c>
      <c r="D41" s="16" t="s">
        <v>31</v>
      </c>
      <c r="E41" s="20">
        <f>E5</f>
        <v>1687.5</v>
      </c>
      <c r="F41" s="20">
        <f>F5</f>
        <v>0</v>
      </c>
    </row>
    <row r="42" spans="1:6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4" t="s">
        <v>33</v>
      </c>
      <c r="E42" s="28">
        <f>SUM(E43:E46)</f>
        <v>0</v>
      </c>
      <c r="F42" s="28">
        <f>SUM(F43:F46)</f>
        <v>0</v>
      </c>
    </row>
    <row r="43" spans="1:6" ht="18" customHeight="1" thickBot="1" x14ac:dyDescent="0.35">
      <c r="A43" s="6" t="s">
        <v>34</v>
      </c>
      <c r="B43" s="18"/>
      <c r="C43" s="18"/>
      <c r="D43" s="15" t="s">
        <v>35</v>
      </c>
      <c r="E43" s="21">
        <f>B43</f>
        <v>0</v>
      </c>
      <c r="F43" s="21">
        <f>C43</f>
        <v>0</v>
      </c>
    </row>
    <row r="44" spans="1:6" ht="23.1" customHeight="1" thickBot="1" x14ac:dyDescent="0.35">
      <c r="A44" s="6" t="s">
        <v>36</v>
      </c>
      <c r="B44" s="18"/>
      <c r="C44" s="18"/>
      <c r="D44" s="15" t="s">
        <v>37</v>
      </c>
      <c r="E44" s="21">
        <f t="shared" ref="E44:F46" si="0">B44</f>
        <v>0</v>
      </c>
      <c r="F44" s="21">
        <f t="shared" si="0"/>
        <v>0</v>
      </c>
    </row>
    <row r="45" spans="1:6" ht="23.1" customHeight="1" thickBot="1" x14ac:dyDescent="0.35">
      <c r="A45" s="6" t="s">
        <v>38</v>
      </c>
      <c r="B45" s="18"/>
      <c r="C45" s="18"/>
      <c r="D45" s="15" t="s">
        <v>39</v>
      </c>
      <c r="E45" s="21">
        <f t="shared" si="0"/>
        <v>0</v>
      </c>
      <c r="F45" s="21">
        <f t="shared" si="0"/>
        <v>0</v>
      </c>
    </row>
    <row r="46" spans="1:6" ht="23.1" customHeight="1" thickBot="1" x14ac:dyDescent="0.35">
      <c r="A46" s="6" t="s">
        <v>40</v>
      </c>
      <c r="B46" s="18"/>
      <c r="C46" s="18"/>
      <c r="D46" s="15" t="s">
        <v>40</v>
      </c>
      <c r="E46" s="21">
        <f t="shared" si="0"/>
        <v>0</v>
      </c>
      <c r="F46" s="21">
        <f t="shared" si="0"/>
        <v>0</v>
      </c>
    </row>
    <row r="47" spans="1:6" ht="23.1" customHeight="1" thickBot="1" x14ac:dyDescent="0.35">
      <c r="A47" s="9" t="s">
        <v>41</v>
      </c>
      <c r="B47" s="20">
        <f>B41+B42</f>
        <v>2142</v>
      </c>
      <c r="C47" s="20">
        <f>C41+C42</f>
        <v>0</v>
      </c>
      <c r="D47" s="17" t="s">
        <v>41</v>
      </c>
      <c r="E47" s="20">
        <f>E41+E42</f>
        <v>1687.5</v>
      </c>
      <c r="F47" s="20">
        <f>F41+F42</f>
        <v>0</v>
      </c>
    </row>
    <row r="48" spans="1:6" ht="23.1" customHeight="1" x14ac:dyDescent="0.3"/>
    <row r="49" spans="4:6" ht="15.75" customHeight="1" x14ac:dyDescent="0.3">
      <c r="D49" s="10" t="s">
        <v>42</v>
      </c>
      <c r="E49" s="31">
        <f>B41-E41</f>
        <v>454.5</v>
      </c>
      <c r="F49" s="31">
        <f>C41-F41</f>
        <v>0</v>
      </c>
    </row>
  </sheetData>
  <pageMargins left="0" right="0" top="0" bottom="0" header="0.31496062992125984" footer="0.31496062992125984"/>
  <pageSetup paperSize="9" orientation="portrait" horizontalDpi="0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F49"/>
  <sheetViews>
    <sheetView topLeftCell="A22" workbookViewId="0">
      <selection activeCell="I19" sqref="I19"/>
    </sheetView>
  </sheetViews>
  <sheetFormatPr baseColWidth="10" defaultRowHeight="14.4" x14ac:dyDescent="0.3"/>
  <cols>
    <col min="1" max="1" width="43.5546875" customWidth="1"/>
    <col min="4" max="4" width="34.88671875" style="10" customWidth="1"/>
  </cols>
  <sheetData>
    <row r="1" spans="1:6" ht="14.25" customHeight="1" x14ac:dyDescent="0.3">
      <c r="A1" s="27"/>
    </row>
    <row r="2" spans="1:6" ht="16.2" x14ac:dyDescent="0.3">
      <c r="A2" s="1" t="s">
        <v>86</v>
      </c>
    </row>
    <row r="3" spans="1:6" ht="7.5" customHeight="1" thickBot="1" x14ac:dyDescent="0.35">
      <c r="A3" s="2"/>
    </row>
    <row r="4" spans="1:6" ht="14.25" customHeight="1" thickBot="1" x14ac:dyDescent="0.35">
      <c r="A4" s="3" t="s">
        <v>0</v>
      </c>
      <c r="B4" s="4" t="s">
        <v>74</v>
      </c>
      <c r="C4" s="4" t="s">
        <v>75</v>
      </c>
      <c r="D4" s="11" t="s">
        <v>1</v>
      </c>
      <c r="E4" s="4" t="s">
        <v>74</v>
      </c>
      <c r="F4" s="4" t="s">
        <v>75</v>
      </c>
    </row>
    <row r="5" spans="1:6" ht="23.1" customHeight="1" thickBot="1" x14ac:dyDescent="0.35">
      <c r="A5" s="5" t="s">
        <v>2</v>
      </c>
      <c r="B5" s="18">
        <f>B6+B13+B19+B28+B32+B36+B38+B39+B40</f>
        <v>0</v>
      </c>
      <c r="C5" s="18">
        <f>C6+C13+C19+C28+C32+C36+C38+C39+C40</f>
        <v>0</v>
      </c>
      <c r="D5" s="12" t="s">
        <v>3</v>
      </c>
      <c r="E5" s="21">
        <f>E6+E13+E32+E36+E38+E39+E40</f>
        <v>0</v>
      </c>
      <c r="F5" s="21">
        <f>F6+F13+F32+F36+F38+F39+F40</f>
        <v>0</v>
      </c>
    </row>
    <row r="6" spans="1:6" ht="23.1" customHeight="1" thickBot="1" x14ac:dyDescent="0.35">
      <c r="A6" s="46" t="s">
        <v>4</v>
      </c>
      <c r="B6" s="37">
        <f>SUM(B7:B12)</f>
        <v>0</v>
      </c>
      <c r="C6" s="37">
        <f>SUM(C7:C12)</f>
        <v>0</v>
      </c>
      <c r="D6" s="47" t="s">
        <v>66</v>
      </c>
      <c r="E6" s="37">
        <f>SUM(E7:E12)</f>
        <v>0</v>
      </c>
      <c r="F6" s="37">
        <f>SUM(F7:F12)</f>
        <v>0</v>
      </c>
    </row>
    <row r="7" spans="1:6" ht="23.1" customHeight="1" thickBot="1" x14ac:dyDescent="0.35">
      <c r="A7" s="6" t="s">
        <v>43</v>
      </c>
      <c r="B7" s="18"/>
      <c r="C7" s="18"/>
      <c r="D7" s="13" t="s">
        <v>48</v>
      </c>
      <c r="E7" s="21"/>
      <c r="F7" s="21"/>
    </row>
    <row r="8" spans="1:6" ht="23.1" customHeight="1" thickBot="1" x14ac:dyDescent="0.35">
      <c r="A8" s="6" t="s">
        <v>44</v>
      </c>
      <c r="B8" s="18"/>
      <c r="C8" s="18"/>
      <c r="D8" s="13"/>
      <c r="E8" s="21"/>
      <c r="F8" s="21"/>
    </row>
    <row r="9" spans="1:6" ht="23.1" customHeight="1" thickBot="1" x14ac:dyDescent="0.35">
      <c r="A9" s="6" t="s">
        <v>45</v>
      </c>
      <c r="B9" s="18"/>
      <c r="C9" s="18"/>
      <c r="D9" s="13" t="s">
        <v>49</v>
      </c>
      <c r="E9" s="21"/>
      <c r="F9" s="21"/>
    </row>
    <row r="10" spans="1:6" ht="23.1" customHeight="1" thickBot="1" x14ac:dyDescent="0.35">
      <c r="A10" s="6" t="s">
        <v>46</v>
      </c>
      <c r="B10" s="18"/>
      <c r="C10" s="18"/>
      <c r="D10" s="13"/>
      <c r="E10" s="21"/>
      <c r="F10" s="21"/>
    </row>
    <row r="11" spans="1:6" ht="23.1" customHeight="1" thickBot="1" x14ac:dyDescent="0.35">
      <c r="A11" s="6" t="s">
        <v>47</v>
      </c>
      <c r="B11" s="18"/>
      <c r="C11" s="18"/>
      <c r="D11" s="13" t="s">
        <v>50</v>
      </c>
      <c r="E11" s="21"/>
      <c r="F11" s="21"/>
    </row>
    <row r="12" spans="1:6" ht="23.1" customHeight="1" thickBot="1" x14ac:dyDescent="0.35">
      <c r="A12" s="6"/>
      <c r="B12" s="18"/>
      <c r="C12" s="18"/>
      <c r="D12" s="13"/>
      <c r="E12" s="21"/>
      <c r="F12" s="21"/>
    </row>
    <row r="13" spans="1:6" ht="23.1" customHeight="1" thickBot="1" x14ac:dyDescent="0.35">
      <c r="A13" s="34" t="s">
        <v>7</v>
      </c>
      <c r="B13" s="35">
        <f>SUM(B14:B18)</f>
        <v>0</v>
      </c>
      <c r="C13" s="35">
        <f>SUM(C14:C18)</f>
        <v>0</v>
      </c>
      <c r="D13" s="32" t="s">
        <v>5</v>
      </c>
      <c r="E13" s="40">
        <f>SUM(E14:E31)</f>
        <v>0</v>
      </c>
      <c r="F13" s="40">
        <f>SUM(F14:F31)</f>
        <v>0</v>
      </c>
    </row>
    <row r="14" spans="1:6" ht="23.1" customHeight="1" thickBot="1" x14ac:dyDescent="0.35">
      <c r="A14" s="6" t="s">
        <v>51</v>
      </c>
      <c r="B14" s="18"/>
      <c r="C14" s="18"/>
      <c r="D14" s="15" t="s">
        <v>6</v>
      </c>
      <c r="E14" s="29"/>
      <c r="F14" s="29"/>
    </row>
    <row r="15" spans="1:6" ht="23.1" customHeight="1" thickBot="1" x14ac:dyDescent="0.35">
      <c r="A15" s="6" t="s">
        <v>67</v>
      </c>
      <c r="B15" s="18"/>
      <c r="C15" s="18"/>
      <c r="D15" s="15" t="s">
        <v>165</v>
      </c>
      <c r="E15" s="29"/>
      <c r="F15" s="29"/>
    </row>
    <row r="16" spans="1:6" ht="23.1" customHeight="1" thickBot="1" x14ac:dyDescent="0.35">
      <c r="A16" s="6" t="s">
        <v>8</v>
      </c>
      <c r="B16" s="18"/>
      <c r="C16" s="18"/>
      <c r="D16" s="23" t="s">
        <v>9</v>
      </c>
      <c r="E16" s="29"/>
      <c r="F16" s="29"/>
    </row>
    <row r="17" spans="1:6" ht="23.1" customHeight="1" thickBot="1" x14ac:dyDescent="0.35">
      <c r="A17" s="25" t="s">
        <v>10</v>
      </c>
      <c r="B17" s="18"/>
      <c r="C17" s="18"/>
      <c r="D17" s="23" t="s">
        <v>12</v>
      </c>
      <c r="E17" s="24"/>
      <c r="F17" s="24"/>
    </row>
    <row r="18" spans="1:6" ht="18.75" customHeight="1" thickBot="1" x14ac:dyDescent="0.35">
      <c r="A18" s="25" t="s">
        <v>52</v>
      </c>
      <c r="B18" s="26"/>
      <c r="C18" s="26"/>
      <c r="D18" s="48" t="s">
        <v>59</v>
      </c>
      <c r="E18" s="28"/>
      <c r="F18" s="28"/>
    </row>
    <row r="19" spans="1:6" ht="16.5" customHeight="1" thickBot="1" x14ac:dyDescent="0.35">
      <c r="A19" s="36" t="s">
        <v>11</v>
      </c>
      <c r="B19" s="37">
        <f>SUM(B20:B27)</f>
        <v>0</v>
      </c>
      <c r="C19" s="37">
        <f>SUM(C20:C27)</f>
        <v>0</v>
      </c>
      <c r="D19" s="49" t="s">
        <v>60</v>
      </c>
      <c r="E19" s="29"/>
      <c r="F19" s="29"/>
    </row>
    <row r="20" spans="1:6" ht="27.75" customHeight="1" thickBot="1" x14ac:dyDescent="0.35">
      <c r="A20" s="6" t="s">
        <v>53</v>
      </c>
      <c r="B20" s="18"/>
      <c r="C20" s="18"/>
      <c r="D20" s="15"/>
      <c r="E20" s="29"/>
      <c r="F20" s="29"/>
    </row>
    <row r="21" spans="1:6" ht="27.75" customHeight="1" thickBot="1" x14ac:dyDescent="0.35">
      <c r="A21" s="6" t="s">
        <v>54</v>
      </c>
      <c r="B21" s="18"/>
      <c r="C21" s="18"/>
      <c r="D21" s="15" t="s">
        <v>19</v>
      </c>
      <c r="E21" s="29"/>
      <c r="F21" s="29"/>
    </row>
    <row r="22" spans="1:6" ht="27.75" customHeight="1" thickBot="1" x14ac:dyDescent="0.35">
      <c r="A22" s="6" t="s">
        <v>55</v>
      </c>
      <c r="B22" s="18"/>
      <c r="C22" s="18"/>
      <c r="D22" s="15"/>
      <c r="E22" s="29"/>
      <c r="F22" s="29"/>
    </row>
    <row r="23" spans="1:6" ht="27.75" customHeight="1" thickBot="1" x14ac:dyDescent="0.35">
      <c r="A23" s="6" t="s">
        <v>56</v>
      </c>
      <c r="B23" s="18"/>
      <c r="C23" s="18"/>
      <c r="D23" s="15" t="s">
        <v>61</v>
      </c>
      <c r="E23" s="29"/>
      <c r="F23" s="29"/>
    </row>
    <row r="24" spans="1:6" ht="27.75" customHeight="1" thickBot="1" x14ac:dyDescent="0.35">
      <c r="A24" s="6" t="s">
        <v>57</v>
      </c>
      <c r="B24" s="18"/>
      <c r="C24" s="18"/>
      <c r="D24" s="15"/>
      <c r="E24" s="29"/>
      <c r="F24" s="29"/>
    </row>
    <row r="25" spans="1:6" ht="23.1" customHeight="1" thickBot="1" x14ac:dyDescent="0.35">
      <c r="A25" s="6" t="s">
        <v>13</v>
      </c>
      <c r="B25" s="18"/>
      <c r="C25" s="18"/>
      <c r="D25" s="15"/>
      <c r="E25" s="29"/>
      <c r="F25" s="29"/>
    </row>
    <row r="26" spans="1:6" ht="23.1" customHeight="1" thickBot="1" x14ac:dyDescent="0.35">
      <c r="A26" s="25" t="s">
        <v>52</v>
      </c>
      <c r="B26" s="18"/>
      <c r="C26" s="18"/>
      <c r="D26" s="15" t="s">
        <v>62</v>
      </c>
      <c r="E26" s="29"/>
      <c r="F26" s="29"/>
    </row>
    <row r="27" spans="1:6" ht="23.1" customHeight="1" thickBot="1" x14ac:dyDescent="0.35">
      <c r="A27" s="44"/>
      <c r="B27" s="18"/>
      <c r="C27" s="18"/>
      <c r="D27" s="15" t="s">
        <v>63</v>
      </c>
      <c r="E27" s="29"/>
      <c r="F27" s="29"/>
    </row>
    <row r="28" spans="1:6" ht="23.1" customHeight="1" thickBot="1" x14ac:dyDescent="0.35">
      <c r="A28" s="34" t="s">
        <v>14</v>
      </c>
      <c r="B28" s="35">
        <f>SUM(B29:B31)</f>
        <v>0</v>
      </c>
      <c r="C28" s="35">
        <f>SUM(C29:C31)</f>
        <v>0</v>
      </c>
      <c r="D28" s="15" t="s">
        <v>64</v>
      </c>
      <c r="E28" s="29"/>
      <c r="F28" s="29"/>
    </row>
    <row r="29" spans="1:6" ht="23.1" customHeight="1" thickBot="1" x14ac:dyDescent="0.35">
      <c r="A29" s="6" t="s">
        <v>16</v>
      </c>
      <c r="B29" s="18"/>
      <c r="C29" s="18"/>
      <c r="D29" s="15" t="s">
        <v>15</v>
      </c>
      <c r="E29" s="29"/>
      <c r="F29" s="29"/>
    </row>
    <row r="30" spans="1:6" ht="23.1" customHeight="1" thickBot="1" x14ac:dyDescent="0.35">
      <c r="A30" s="6" t="s">
        <v>17</v>
      </c>
      <c r="B30" s="18"/>
      <c r="C30" s="18"/>
      <c r="D30" s="15"/>
      <c r="E30" s="29"/>
      <c r="F30" s="29"/>
    </row>
    <row r="31" spans="1:6" ht="23.1" customHeight="1" thickBot="1" x14ac:dyDescent="0.35">
      <c r="A31" s="6"/>
      <c r="B31" s="18"/>
      <c r="C31" s="18"/>
      <c r="D31" s="15"/>
      <c r="E31" s="29"/>
      <c r="F31" s="29"/>
    </row>
    <row r="32" spans="1:6" ht="23.1" customHeight="1" thickBot="1" x14ac:dyDescent="0.35">
      <c r="A32" s="34" t="s">
        <v>18</v>
      </c>
      <c r="B32" s="35">
        <f>SUM(B33:B35)</f>
        <v>0</v>
      </c>
      <c r="C32" s="35">
        <f>SUM(C33:C35)</f>
        <v>0</v>
      </c>
      <c r="D32" s="32" t="s">
        <v>24</v>
      </c>
      <c r="E32" s="40">
        <f>+E33+E34+E35</f>
        <v>0</v>
      </c>
      <c r="F32" s="40">
        <f>+F33+F34+F35</f>
        <v>0</v>
      </c>
    </row>
    <row r="33" spans="1:6" ht="23.1" customHeight="1" thickBot="1" x14ac:dyDescent="0.35">
      <c r="A33" s="6" t="s">
        <v>20</v>
      </c>
      <c r="B33" s="18"/>
      <c r="C33" s="18"/>
      <c r="D33" s="15" t="s">
        <v>65</v>
      </c>
      <c r="E33" s="29"/>
      <c r="F33" s="29"/>
    </row>
    <row r="34" spans="1:6" ht="23.1" customHeight="1" thickBot="1" x14ac:dyDescent="0.35">
      <c r="A34" s="6" t="s">
        <v>21</v>
      </c>
      <c r="B34" s="18"/>
      <c r="C34" s="18"/>
      <c r="D34" s="15"/>
      <c r="E34" s="29"/>
      <c r="F34" s="29"/>
    </row>
    <row r="35" spans="1:6" ht="23.1" customHeight="1" thickBot="1" x14ac:dyDescent="0.35">
      <c r="A35" s="6" t="s">
        <v>22</v>
      </c>
      <c r="B35" s="18"/>
      <c r="C35" s="18"/>
      <c r="D35" s="15"/>
      <c r="E35" s="29"/>
      <c r="F35" s="29"/>
    </row>
    <row r="36" spans="1:6" ht="23.1" customHeight="1" thickBot="1" x14ac:dyDescent="0.35">
      <c r="A36" s="34" t="s">
        <v>23</v>
      </c>
      <c r="B36" s="40">
        <f>B37</f>
        <v>0</v>
      </c>
      <c r="C36" s="40">
        <f>C37</f>
        <v>0</v>
      </c>
      <c r="D36" s="39" t="s">
        <v>27</v>
      </c>
      <c r="E36" s="40">
        <f>E37</f>
        <v>0</v>
      </c>
      <c r="F36" s="40">
        <f>F37</f>
        <v>0</v>
      </c>
    </row>
    <row r="37" spans="1:6" ht="23.1" customHeight="1" thickBot="1" x14ac:dyDescent="0.35">
      <c r="A37" s="41"/>
      <c r="B37" s="42"/>
      <c r="C37" s="42"/>
      <c r="D37" s="41"/>
      <c r="E37" s="43"/>
      <c r="F37" s="43"/>
    </row>
    <row r="38" spans="1:6" ht="23.1" customHeight="1" thickBot="1" x14ac:dyDescent="0.35">
      <c r="A38" s="46" t="s">
        <v>25</v>
      </c>
      <c r="B38" s="37"/>
      <c r="C38" s="37"/>
      <c r="D38" s="45" t="s">
        <v>69</v>
      </c>
      <c r="E38" s="37"/>
      <c r="F38" s="37"/>
    </row>
    <row r="39" spans="1:6" ht="23.1" customHeight="1" thickBot="1" x14ac:dyDescent="0.35">
      <c r="A39" s="34" t="s">
        <v>26</v>
      </c>
      <c r="B39" s="40"/>
      <c r="C39" s="40"/>
      <c r="D39" s="47" t="s">
        <v>29</v>
      </c>
      <c r="E39" s="40"/>
      <c r="F39" s="40"/>
    </row>
    <row r="40" spans="1:6" ht="18" customHeight="1" thickBot="1" x14ac:dyDescent="0.35">
      <c r="A40" s="38" t="s">
        <v>28</v>
      </c>
      <c r="B40" s="35"/>
      <c r="C40" s="35"/>
      <c r="D40" s="39" t="s">
        <v>58</v>
      </c>
      <c r="E40" s="40"/>
      <c r="F40" s="40"/>
    </row>
    <row r="41" spans="1:6" ht="23.1" customHeight="1" thickBot="1" x14ac:dyDescent="0.35">
      <c r="A41" s="8" t="s">
        <v>30</v>
      </c>
      <c r="B41" s="20">
        <f>B5</f>
        <v>0</v>
      </c>
      <c r="C41" s="20">
        <f>C5</f>
        <v>0</v>
      </c>
      <c r="D41" s="16" t="s">
        <v>31</v>
      </c>
      <c r="E41" s="20">
        <f>E5</f>
        <v>0</v>
      </c>
      <c r="F41" s="20">
        <f>F5</f>
        <v>0</v>
      </c>
    </row>
    <row r="42" spans="1:6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4" t="s">
        <v>33</v>
      </c>
      <c r="E42" s="28">
        <f>SUM(E43:E46)</f>
        <v>0</v>
      </c>
      <c r="F42" s="28">
        <f>SUM(F43:F46)</f>
        <v>0</v>
      </c>
    </row>
    <row r="43" spans="1:6" ht="18" customHeight="1" thickBot="1" x14ac:dyDescent="0.35">
      <c r="A43" s="6" t="s">
        <v>34</v>
      </c>
      <c r="B43" s="18"/>
      <c r="C43" s="18"/>
      <c r="D43" s="15" t="s">
        <v>35</v>
      </c>
      <c r="E43" s="21">
        <f>B43</f>
        <v>0</v>
      </c>
      <c r="F43" s="21">
        <f>C43</f>
        <v>0</v>
      </c>
    </row>
    <row r="44" spans="1:6" ht="23.1" customHeight="1" thickBot="1" x14ac:dyDescent="0.35">
      <c r="A44" s="6" t="s">
        <v>36</v>
      </c>
      <c r="B44" s="18"/>
      <c r="C44" s="18"/>
      <c r="D44" s="15" t="s">
        <v>37</v>
      </c>
      <c r="E44" s="21">
        <f t="shared" ref="E44:F46" si="0">B44</f>
        <v>0</v>
      </c>
      <c r="F44" s="21">
        <f t="shared" si="0"/>
        <v>0</v>
      </c>
    </row>
    <row r="45" spans="1:6" ht="23.1" customHeight="1" thickBot="1" x14ac:dyDescent="0.35">
      <c r="A45" s="6" t="s">
        <v>38</v>
      </c>
      <c r="B45" s="18"/>
      <c r="C45" s="18"/>
      <c r="D45" s="15" t="s">
        <v>39</v>
      </c>
      <c r="E45" s="21">
        <f t="shared" si="0"/>
        <v>0</v>
      </c>
      <c r="F45" s="21">
        <f t="shared" si="0"/>
        <v>0</v>
      </c>
    </row>
    <row r="46" spans="1:6" ht="23.1" customHeight="1" thickBot="1" x14ac:dyDescent="0.35">
      <c r="A46" s="6" t="s">
        <v>40</v>
      </c>
      <c r="B46" s="18"/>
      <c r="C46" s="18"/>
      <c r="D46" s="15" t="s">
        <v>40</v>
      </c>
      <c r="E46" s="21">
        <f t="shared" si="0"/>
        <v>0</v>
      </c>
      <c r="F46" s="21">
        <f t="shared" si="0"/>
        <v>0</v>
      </c>
    </row>
    <row r="47" spans="1:6" ht="23.1" customHeight="1" thickBot="1" x14ac:dyDescent="0.35">
      <c r="A47" s="9" t="s">
        <v>41</v>
      </c>
      <c r="B47" s="20">
        <f>B41+B42</f>
        <v>0</v>
      </c>
      <c r="C47" s="20">
        <f>C41+C42</f>
        <v>0</v>
      </c>
      <c r="D47" s="17" t="s">
        <v>41</v>
      </c>
      <c r="E47" s="20">
        <f>E41+E42</f>
        <v>0</v>
      </c>
      <c r="F47" s="20">
        <f>F41+F42</f>
        <v>0</v>
      </c>
    </row>
    <row r="48" spans="1:6" ht="23.1" customHeight="1" x14ac:dyDescent="0.3"/>
    <row r="49" spans="4:6" ht="15.75" customHeight="1" x14ac:dyDescent="0.3">
      <c r="D49" s="10" t="s">
        <v>42</v>
      </c>
      <c r="E49" s="31">
        <f>B41-E41</f>
        <v>0</v>
      </c>
      <c r="F49" s="31">
        <f>C41-F41</f>
        <v>0</v>
      </c>
    </row>
  </sheetData>
  <pageMargins left="0" right="0" top="0" bottom="0" header="0.31496062992125984" footer="0.31496062992125984"/>
  <pageSetup paperSize="9" orientation="portrait" horizontalDpi="0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J142"/>
  <sheetViews>
    <sheetView topLeftCell="B34" workbookViewId="0">
      <selection activeCell="E30" sqref="E30"/>
    </sheetView>
  </sheetViews>
  <sheetFormatPr baseColWidth="10" defaultRowHeight="14.4" x14ac:dyDescent="0.3"/>
  <cols>
    <col min="1" max="1" width="43.5546875" customWidth="1"/>
    <col min="2" max="2" width="12.88671875" customWidth="1"/>
    <col min="3" max="3" width="13.88671875" customWidth="1"/>
    <col min="4" max="4" width="34.88671875" style="10" customWidth="1"/>
    <col min="5" max="5" width="12.88671875" customWidth="1"/>
    <col min="6" max="6" width="13.6640625" customWidth="1"/>
    <col min="8" max="8" width="20.33203125" customWidth="1"/>
  </cols>
  <sheetData>
    <row r="1" spans="1:10" ht="6" customHeight="1" x14ac:dyDescent="0.3">
      <c r="A1" s="27"/>
    </row>
    <row r="2" spans="1:10" ht="16.2" x14ac:dyDescent="0.3">
      <c r="A2" s="1" t="s">
        <v>112</v>
      </c>
    </row>
    <row r="3" spans="1:10" ht="7.5" customHeight="1" thickBot="1" x14ac:dyDescent="0.35">
      <c r="A3" s="2"/>
    </row>
    <row r="4" spans="1:10" ht="14.25" customHeight="1" thickBot="1" x14ac:dyDescent="0.35">
      <c r="A4" s="3" t="s">
        <v>0</v>
      </c>
      <c r="B4" s="4" t="s">
        <v>74</v>
      </c>
      <c r="C4" s="4" t="s">
        <v>75</v>
      </c>
      <c r="D4" s="11" t="s">
        <v>1</v>
      </c>
      <c r="E4" s="4" t="s">
        <v>74</v>
      </c>
      <c r="F4" s="4" t="s">
        <v>75</v>
      </c>
    </row>
    <row r="5" spans="1:10" ht="23.1" customHeight="1" thickBot="1" x14ac:dyDescent="0.35">
      <c r="A5" s="5" t="s">
        <v>2</v>
      </c>
      <c r="B5" s="18">
        <f>B6+B13+B19+B28+B32+B36+B38+B39+B40</f>
        <v>47714</v>
      </c>
      <c r="C5" s="18">
        <f>C6+C13+C19+C28+C32+C36+C38+C39+C40</f>
        <v>0</v>
      </c>
      <c r="D5" s="12" t="s">
        <v>3</v>
      </c>
      <c r="E5" s="21">
        <f>E6+E13+E32+E36+E38+E39+E40</f>
        <v>42990</v>
      </c>
      <c r="F5" s="52">
        <f>F6+F13+F32+F36+F38+F39+F40</f>
        <v>0</v>
      </c>
    </row>
    <row r="6" spans="1:10" ht="23.1" customHeight="1" thickBot="1" x14ac:dyDescent="0.35">
      <c r="A6" s="46" t="s">
        <v>4</v>
      </c>
      <c r="B6" s="37">
        <f>SUM(B7:B12)</f>
        <v>2780</v>
      </c>
      <c r="C6" s="37">
        <f>SUM(C7:C12)</f>
        <v>0</v>
      </c>
      <c r="D6" s="47" t="s">
        <v>66</v>
      </c>
      <c r="E6" s="37">
        <f>SUM(E7:E12)</f>
        <v>455</v>
      </c>
      <c r="F6" s="37">
        <f>SUM(F7:F12)</f>
        <v>0</v>
      </c>
    </row>
    <row r="7" spans="1:10" ht="23.1" customHeight="1" thickBot="1" x14ac:dyDescent="0.35">
      <c r="A7" s="6" t="s">
        <v>43</v>
      </c>
      <c r="B7" s="55">
        <f>SUM('DEB3:FIN3'!B7)</f>
        <v>0</v>
      </c>
      <c r="C7" s="18">
        <f>SUM('DEB3:FIN3'!C7)</f>
        <v>0</v>
      </c>
      <c r="D7" s="13" t="s">
        <v>48</v>
      </c>
      <c r="E7" s="21">
        <f>SUM('DEB3:FIN3'!E7)</f>
        <v>0</v>
      </c>
      <c r="F7" s="21">
        <f>SUM('DEB3:FIN3'!F7)</f>
        <v>0</v>
      </c>
    </row>
    <row r="8" spans="1:10" ht="23.1" customHeight="1" thickBot="1" x14ac:dyDescent="0.35">
      <c r="A8" s="6" t="s">
        <v>44</v>
      </c>
      <c r="B8" s="55">
        <f>SUM('DEB3:FIN3'!B8)</f>
        <v>0</v>
      </c>
      <c r="C8" s="18">
        <f>SUM('DEB3:FIN3'!C8)</f>
        <v>0</v>
      </c>
      <c r="D8" s="13"/>
      <c r="E8" s="21">
        <f>SUM('DEB3:FIN3'!E8)</f>
        <v>0</v>
      </c>
      <c r="F8" s="21">
        <f>SUM('DEB3:FIN3'!F8)</f>
        <v>0</v>
      </c>
    </row>
    <row r="9" spans="1:10" ht="23.1" customHeight="1" thickBot="1" x14ac:dyDescent="0.35">
      <c r="A9" s="6" t="s">
        <v>45</v>
      </c>
      <c r="B9" s="55">
        <f>SUM('DEB3:FIN3'!B9)</f>
        <v>0</v>
      </c>
      <c r="C9" s="18">
        <f>SUM('DEB3:FIN3'!C9)</f>
        <v>0</v>
      </c>
      <c r="D9" s="13" t="s">
        <v>49</v>
      </c>
      <c r="E9" s="21">
        <f>SUM('DEB3:FIN3'!E9)</f>
        <v>0</v>
      </c>
      <c r="F9" s="21">
        <f>SUM('DEB3:FIN3'!F9)</f>
        <v>0</v>
      </c>
    </row>
    <row r="10" spans="1:10" ht="23.1" customHeight="1" thickBot="1" x14ac:dyDescent="0.35">
      <c r="A10" s="6" t="s">
        <v>46</v>
      </c>
      <c r="B10" s="55">
        <f>SUM('DEB3:FIN3'!B10)</f>
        <v>0</v>
      </c>
      <c r="C10" s="18">
        <f>SUM('DEB3:FIN3'!C10)</f>
        <v>0</v>
      </c>
      <c r="D10" s="13"/>
      <c r="E10" s="21">
        <f>SUM('DEB3:FIN3'!E10)</f>
        <v>0</v>
      </c>
      <c r="F10" s="21">
        <f>SUM('DEB3:FIN3'!F10)</f>
        <v>0</v>
      </c>
    </row>
    <row r="11" spans="1:10" ht="23.1" customHeight="1" thickBot="1" x14ac:dyDescent="0.35">
      <c r="A11" s="6" t="s">
        <v>47</v>
      </c>
      <c r="B11" s="55">
        <f>SUM('DEB3:FIN3'!B11)</f>
        <v>2780</v>
      </c>
      <c r="C11" s="18">
        <f>SUM('DEB3:FIN3'!C11)</f>
        <v>0</v>
      </c>
      <c r="D11" s="13" t="s">
        <v>50</v>
      </c>
      <c r="E11" s="21">
        <f>SUM('DEB3:FIN3'!E11)</f>
        <v>455</v>
      </c>
      <c r="F11" s="21">
        <f>SUM('DEB3:FIN3'!F11)</f>
        <v>0</v>
      </c>
    </row>
    <row r="12" spans="1:10" ht="23.1" customHeight="1" thickBot="1" x14ac:dyDescent="0.35">
      <c r="A12" s="6"/>
      <c r="B12" s="55">
        <f>SUM('DEB3:FIN3'!B12)</f>
        <v>0</v>
      </c>
      <c r="C12" s="18">
        <f>SUM('DEB3:FIN3'!C12)</f>
        <v>0</v>
      </c>
      <c r="D12" s="13"/>
      <c r="E12" s="21">
        <f>SUM('DEB3:FIN3'!E12)</f>
        <v>0</v>
      </c>
      <c r="F12" s="21">
        <f>SUM('DEB3:FIN3'!F12)</f>
        <v>0</v>
      </c>
    </row>
    <row r="13" spans="1:10" ht="23.1" customHeight="1" thickBot="1" x14ac:dyDescent="0.35">
      <c r="A13" s="34" t="s">
        <v>7</v>
      </c>
      <c r="B13" s="35">
        <f>SUM(B14:B18)</f>
        <v>2693</v>
      </c>
      <c r="C13" s="35">
        <f>SUM(C14:C18)</f>
        <v>0</v>
      </c>
      <c r="D13" s="32" t="s">
        <v>5</v>
      </c>
      <c r="E13" s="40">
        <f>SUM(E14:E31)</f>
        <v>30385</v>
      </c>
      <c r="F13" s="40">
        <f>SUM(F14:F31)</f>
        <v>0</v>
      </c>
    </row>
    <row r="14" spans="1:10" ht="23.1" customHeight="1" thickBot="1" x14ac:dyDescent="0.35">
      <c r="A14" s="6" t="s">
        <v>51</v>
      </c>
      <c r="B14" s="55">
        <f>SUM('DEB3:FIN3'!B14)</f>
        <v>0</v>
      </c>
      <c r="C14" s="18">
        <f>SUM('DEB3:FIN3'!C14)</f>
        <v>0</v>
      </c>
      <c r="D14" s="15" t="s">
        <v>6</v>
      </c>
      <c r="E14" s="21">
        <f>SUM('DEB3:FIN3'!E14)</f>
        <v>0</v>
      </c>
      <c r="F14" s="21">
        <f>SUM('DEB3:FIN3'!F14)</f>
        <v>0</v>
      </c>
      <c r="H14" s="53"/>
      <c r="I14" s="54"/>
      <c r="J14" s="54"/>
    </row>
    <row r="15" spans="1:10" ht="23.1" customHeight="1" thickBot="1" x14ac:dyDescent="0.35">
      <c r="A15" s="6" t="s">
        <v>67</v>
      </c>
      <c r="B15" s="55">
        <f>SUM('DEB3:FIN3'!B15)</f>
        <v>1818</v>
      </c>
      <c r="C15" s="18">
        <f>SUM('DEB3:FIN3'!C15)</f>
        <v>0</v>
      </c>
      <c r="D15" s="15" t="s">
        <v>165</v>
      </c>
      <c r="E15" s="21">
        <f>SUM('DEB3:FIN3'!E15)</f>
        <v>12000</v>
      </c>
      <c r="F15" s="21">
        <f>SUM('DEB3:FIN3'!F15)</f>
        <v>0</v>
      </c>
      <c r="H15" s="53"/>
      <c r="I15" s="54"/>
      <c r="J15" s="54"/>
    </row>
    <row r="16" spans="1:10" ht="23.1" customHeight="1" thickBot="1" x14ac:dyDescent="0.35">
      <c r="A16" s="6" t="s">
        <v>8</v>
      </c>
      <c r="B16" s="55">
        <f>SUM('DEB3:FIN3'!B16)</f>
        <v>0</v>
      </c>
      <c r="C16" s="18">
        <f>SUM('DEB3:FIN3'!C16)</f>
        <v>0</v>
      </c>
      <c r="D16" s="23" t="s">
        <v>9</v>
      </c>
      <c r="E16" s="21">
        <f>SUM('DEB3:FIN3'!E16)</f>
        <v>9000</v>
      </c>
      <c r="F16" s="21">
        <f>SUM('DEB3:FIN3'!F16)</f>
        <v>0</v>
      </c>
      <c r="H16" s="53"/>
      <c r="I16" s="54"/>
      <c r="J16" s="54"/>
    </row>
    <row r="17" spans="1:10" ht="23.1" customHeight="1" thickBot="1" x14ac:dyDescent="0.35">
      <c r="A17" s="25" t="s">
        <v>10</v>
      </c>
      <c r="B17" s="55">
        <f>SUM('DEB3:FIN3'!B17)</f>
        <v>875</v>
      </c>
      <c r="C17" s="18">
        <f>SUM('DEB3:FIN3'!C17)</f>
        <v>0</v>
      </c>
      <c r="D17" s="23" t="s">
        <v>12</v>
      </c>
      <c r="E17" s="21">
        <f>SUM('DEB3:FIN3'!E17)</f>
        <v>0</v>
      </c>
      <c r="F17" s="21">
        <f>SUM('DEB3:FIN3'!F17)</f>
        <v>0</v>
      </c>
      <c r="H17" s="53"/>
      <c r="I17" s="54"/>
      <c r="J17" s="54"/>
    </row>
    <row r="18" spans="1:10" ht="18.75" customHeight="1" thickBot="1" x14ac:dyDescent="0.35">
      <c r="A18" s="25" t="s">
        <v>52</v>
      </c>
      <c r="B18" s="55">
        <f>SUM('DEB3:FIN3'!B18)</f>
        <v>0</v>
      </c>
      <c r="C18" s="18">
        <f>SUM('DEB3:FIN3'!C18)</f>
        <v>0</v>
      </c>
      <c r="D18" s="48" t="s">
        <v>59</v>
      </c>
      <c r="E18" s="21">
        <f>SUM('DEB3:FIN3'!E18)</f>
        <v>0</v>
      </c>
      <c r="F18" s="21">
        <f>SUM('DEB3:FIN3'!F18)</f>
        <v>0</v>
      </c>
      <c r="H18" s="53"/>
      <c r="I18" s="54"/>
      <c r="J18" s="54"/>
    </row>
    <row r="19" spans="1:10" ht="16.5" customHeight="1" thickBot="1" x14ac:dyDescent="0.35">
      <c r="A19" s="36" t="s">
        <v>11</v>
      </c>
      <c r="B19" s="35">
        <f>SUM('DEB3:FIN3'!B19)</f>
        <v>42241</v>
      </c>
      <c r="C19" s="35">
        <f>SUM('DEB3:FIN3'!C19)</f>
        <v>0</v>
      </c>
      <c r="D19" s="49" t="s">
        <v>60</v>
      </c>
      <c r="E19" s="21">
        <f>SUM('DEB3:FIN3'!E19)</f>
        <v>0</v>
      </c>
      <c r="F19" s="21">
        <f>SUM('DEB3:FIN3'!F19)</f>
        <v>0</v>
      </c>
      <c r="H19" s="53"/>
      <c r="I19" s="54"/>
      <c r="J19" s="54"/>
    </row>
    <row r="20" spans="1:10" ht="27.75" customHeight="1" thickBot="1" x14ac:dyDescent="0.35">
      <c r="A20" s="6" t="s">
        <v>53</v>
      </c>
      <c r="B20" s="55">
        <f>SUM('DEB3:FIN3'!B20)</f>
        <v>12256</v>
      </c>
      <c r="C20" s="18">
        <f>SUM('DEB3:FIN3'!C20)</f>
        <v>0</v>
      </c>
      <c r="D20" s="15"/>
      <c r="E20" s="21">
        <f>SUM('DEB3:FIN3'!E20)</f>
        <v>0</v>
      </c>
      <c r="F20" s="21">
        <f>SUM('DEB3:FIN3'!F20)</f>
        <v>0</v>
      </c>
      <c r="H20" s="53"/>
      <c r="I20" s="54"/>
      <c r="J20" s="54"/>
    </row>
    <row r="21" spans="1:10" ht="27.75" customHeight="1" thickBot="1" x14ac:dyDescent="0.35">
      <c r="A21" s="6" t="s">
        <v>54</v>
      </c>
      <c r="B21" s="55">
        <f>SUM('DEB3:FIN3'!B21)</f>
        <v>0</v>
      </c>
      <c r="C21" s="18">
        <f>SUM('DEB3:FIN3'!C21)</f>
        <v>0</v>
      </c>
      <c r="D21" s="15" t="s">
        <v>19</v>
      </c>
      <c r="E21" s="21">
        <f>SUM('DEB3:FIN3'!E21)</f>
        <v>0</v>
      </c>
      <c r="F21" s="21">
        <f>SUM('DEB3:FIN3'!F21)</f>
        <v>0</v>
      </c>
      <c r="H21" s="53"/>
      <c r="I21" s="54"/>
      <c r="J21" s="54"/>
    </row>
    <row r="22" spans="1:10" ht="27.75" customHeight="1" thickBot="1" x14ac:dyDescent="0.35">
      <c r="A22" s="6" t="s">
        <v>55</v>
      </c>
      <c r="B22" s="55">
        <f>SUM('DEB3:FIN3'!B22)</f>
        <v>29985</v>
      </c>
      <c r="C22" s="18">
        <f>SUM('DEB3:FIN3'!C22)</f>
        <v>0</v>
      </c>
      <c r="D22" s="15"/>
      <c r="E22" s="21">
        <f>SUM('DEB3:FIN3'!E22)</f>
        <v>0</v>
      </c>
      <c r="F22" s="21">
        <f>SUM('DEB3:FIN3'!F22)</f>
        <v>0</v>
      </c>
      <c r="H22" s="53"/>
      <c r="I22" s="54"/>
      <c r="J22" s="54"/>
    </row>
    <row r="23" spans="1:10" ht="27.75" customHeight="1" thickBot="1" x14ac:dyDescent="0.35">
      <c r="A23" s="6" t="s">
        <v>56</v>
      </c>
      <c r="B23" s="55">
        <f>SUM('DEB3:FIN3'!B23)</f>
        <v>0</v>
      </c>
      <c r="C23" s="18">
        <f>SUM('DEB3:FIN3'!C23)</f>
        <v>0</v>
      </c>
      <c r="D23" s="15" t="s">
        <v>61</v>
      </c>
      <c r="E23" s="21">
        <f>SUM('DEB3:FIN3'!E23)</f>
        <v>0</v>
      </c>
      <c r="F23" s="21">
        <f>SUM('DEB3:FIN3'!F23)</f>
        <v>0</v>
      </c>
      <c r="H23" s="53"/>
      <c r="I23" s="54"/>
      <c r="J23" s="54"/>
    </row>
    <row r="24" spans="1:10" ht="27.75" customHeight="1" thickBot="1" x14ac:dyDescent="0.35">
      <c r="A24" s="6" t="s">
        <v>57</v>
      </c>
      <c r="B24" s="55">
        <f>SUM('DEB3:FIN3'!B24)</f>
        <v>0</v>
      </c>
      <c r="C24" s="18">
        <f>SUM('DEB3:FIN3'!C24)</f>
        <v>0</v>
      </c>
      <c r="D24" s="15"/>
      <c r="E24" s="21">
        <f>SUM('DEB3:FIN3'!E24)</f>
        <v>0</v>
      </c>
      <c r="F24" s="21">
        <f>SUM('DEB3:FIN3'!F24)</f>
        <v>0</v>
      </c>
      <c r="H24" s="53"/>
      <c r="I24" s="54"/>
      <c r="J24" s="54"/>
    </row>
    <row r="25" spans="1:10" ht="23.1" customHeight="1" thickBot="1" x14ac:dyDescent="0.35">
      <c r="A25" s="6" t="s">
        <v>13</v>
      </c>
      <c r="B25" s="55">
        <f>SUM('DEB3:FIN3'!B25)</f>
        <v>0</v>
      </c>
      <c r="C25" s="18">
        <f>SUM('DEB3:FIN3'!C25)</f>
        <v>0</v>
      </c>
      <c r="D25" s="15"/>
      <c r="E25" s="21">
        <f>SUM('DEB3:FIN3'!E25)</f>
        <v>0</v>
      </c>
      <c r="F25" s="21">
        <f>SUM('DEB3:FIN3'!F25)</f>
        <v>0</v>
      </c>
      <c r="H25" s="53"/>
      <c r="I25" s="54"/>
      <c r="J25" s="54"/>
    </row>
    <row r="26" spans="1:10" ht="23.1" customHeight="1" thickBot="1" x14ac:dyDescent="0.35">
      <c r="A26" s="25" t="s">
        <v>52</v>
      </c>
      <c r="B26" s="55">
        <f>SUM('DEB3:FIN3'!B26)</f>
        <v>0</v>
      </c>
      <c r="C26" s="18">
        <f>SUM('DEB3:FIN3'!C26)</f>
        <v>0</v>
      </c>
      <c r="D26" s="15" t="s">
        <v>62</v>
      </c>
      <c r="E26" s="21">
        <f>SUM('DEB3:FIN3'!E26)</f>
        <v>0</v>
      </c>
      <c r="F26" s="21">
        <f>SUM('DEB3:FIN3'!F26)</f>
        <v>0</v>
      </c>
      <c r="H26" s="53"/>
      <c r="I26" s="54"/>
      <c r="J26" s="54"/>
    </row>
    <row r="27" spans="1:10" ht="23.1" customHeight="1" thickBot="1" x14ac:dyDescent="0.35">
      <c r="A27" s="44"/>
      <c r="B27" s="55">
        <f>SUM('DEB3:FIN3'!B27)</f>
        <v>0</v>
      </c>
      <c r="C27" s="18">
        <f>SUM('DEB3:FIN3'!C27)</f>
        <v>0</v>
      </c>
      <c r="D27" s="15" t="s">
        <v>63</v>
      </c>
      <c r="E27" s="21">
        <f>SUM('DEB3:FIN3'!E27)</f>
        <v>0</v>
      </c>
      <c r="F27" s="21">
        <f>SUM('DEB3:FIN3'!F27)</f>
        <v>0</v>
      </c>
      <c r="H27" s="53"/>
      <c r="I27" s="54"/>
      <c r="J27" s="54"/>
    </row>
    <row r="28" spans="1:10" ht="23.1" customHeight="1" thickBot="1" x14ac:dyDescent="0.35">
      <c r="A28" s="34" t="s">
        <v>14</v>
      </c>
      <c r="B28" s="35">
        <f>SUM(B29:B31)</f>
        <v>0</v>
      </c>
      <c r="C28" s="35">
        <f>SUM(C29:C31)</f>
        <v>0</v>
      </c>
      <c r="D28" s="15" t="s">
        <v>64</v>
      </c>
      <c r="E28" s="21">
        <f>SUM('DEB3:FIN3'!E28)</f>
        <v>0</v>
      </c>
      <c r="F28" s="21">
        <f>SUM('DEB3:FIN3'!F28)</f>
        <v>0</v>
      </c>
      <c r="H28" s="53"/>
      <c r="I28" s="54"/>
      <c r="J28" s="54"/>
    </row>
    <row r="29" spans="1:10" ht="23.1" customHeight="1" thickBot="1" x14ac:dyDescent="0.35">
      <c r="A29" s="6" t="s">
        <v>16</v>
      </c>
      <c r="B29" s="55">
        <f>SUM('DEB3:FIN3'!B29)</f>
        <v>0</v>
      </c>
      <c r="C29" s="18">
        <f>SUM('DEB3:FIN3'!C29)</f>
        <v>0</v>
      </c>
      <c r="D29" s="15" t="s">
        <v>15</v>
      </c>
      <c r="E29" s="21">
        <f>SUM('DEB3:FIN3'!E29)</f>
        <v>0</v>
      </c>
      <c r="F29" s="21">
        <f>SUM('DEB3:FIN3'!F29)</f>
        <v>0</v>
      </c>
      <c r="H29" s="53"/>
      <c r="I29" s="54"/>
      <c r="J29" s="54"/>
    </row>
    <row r="30" spans="1:10" ht="23.1" customHeight="1" thickBot="1" x14ac:dyDescent="0.35">
      <c r="A30" s="6" t="s">
        <v>17</v>
      </c>
      <c r="B30" s="55">
        <f>SUM('DEB3:FIN3'!B30)</f>
        <v>0</v>
      </c>
      <c r="C30" s="18">
        <f>SUM('DEB3:FIN3'!C30)</f>
        <v>0</v>
      </c>
      <c r="D30" s="15" t="s">
        <v>76</v>
      </c>
      <c r="E30" s="21">
        <f>SUM('DEB3:FIN3'!E30)</f>
        <v>5670</v>
      </c>
      <c r="F30" s="21">
        <f>SUM('DEB3:FIN3'!F30)</f>
        <v>0</v>
      </c>
      <c r="H30" s="53"/>
      <c r="I30" s="54"/>
      <c r="J30" s="54"/>
    </row>
    <row r="31" spans="1:10" ht="23.1" customHeight="1" thickBot="1" x14ac:dyDescent="0.35">
      <c r="A31" s="6"/>
      <c r="B31" s="55">
        <f>SUM('DEB3:FIN3'!B31)</f>
        <v>0</v>
      </c>
      <c r="C31" s="18">
        <f>SUM('DEB3:FIN3'!C31)</f>
        <v>0</v>
      </c>
      <c r="D31" s="15"/>
      <c r="E31" s="21">
        <f>SUM('DEB3:FIN3'!E31)</f>
        <v>3715</v>
      </c>
      <c r="F31" s="21">
        <f>SUM('DEB3:FIN3'!F31)</f>
        <v>0</v>
      </c>
      <c r="H31" s="53"/>
      <c r="I31" s="54"/>
      <c r="J31" s="54"/>
    </row>
    <row r="32" spans="1:10" ht="23.1" customHeight="1" thickBot="1" x14ac:dyDescent="0.35">
      <c r="A32" s="34" t="s">
        <v>18</v>
      </c>
      <c r="B32" s="35">
        <f>SUM(B33:B35)</f>
        <v>0</v>
      </c>
      <c r="C32" s="35">
        <f>SUM(C33:C35)</f>
        <v>0</v>
      </c>
      <c r="D32" s="32" t="s">
        <v>24</v>
      </c>
      <c r="E32" s="40">
        <f>+E33+E34+E35</f>
        <v>12150</v>
      </c>
      <c r="F32" s="40">
        <f>+F33+F34+F35</f>
        <v>0</v>
      </c>
      <c r="H32" s="53"/>
      <c r="I32" s="54"/>
      <c r="J32" s="54"/>
    </row>
    <row r="33" spans="1:10" ht="23.1" customHeight="1" thickBot="1" x14ac:dyDescent="0.35">
      <c r="A33" s="6" t="s">
        <v>20</v>
      </c>
      <c r="B33" s="55">
        <f>SUM('DEB3:FIN3'!B33)</f>
        <v>0</v>
      </c>
      <c r="C33" s="18">
        <f>SUM('DEB3:FIN3'!C33)</f>
        <v>0</v>
      </c>
      <c r="D33" s="15" t="s">
        <v>65</v>
      </c>
      <c r="E33" s="21">
        <f>SUM('DEB3:FIN3'!E33)</f>
        <v>0</v>
      </c>
      <c r="F33" s="21">
        <f>SUM('DEB3:FIN3'!F33)</f>
        <v>0</v>
      </c>
      <c r="H33" s="53"/>
      <c r="I33" s="54"/>
      <c r="J33" s="54"/>
    </row>
    <row r="34" spans="1:10" ht="23.1" customHeight="1" thickBot="1" x14ac:dyDescent="0.35">
      <c r="A34" s="6" t="s">
        <v>21</v>
      </c>
      <c r="B34" s="55">
        <f>SUM('DEB3:FIN3'!B34)</f>
        <v>0</v>
      </c>
      <c r="C34" s="18">
        <f>SUM('DEB3:FIN3'!C34)</f>
        <v>0</v>
      </c>
      <c r="D34" s="15" t="s">
        <v>88</v>
      </c>
      <c r="E34" s="21">
        <f>SUM('DEB3:FIN3'!E34)</f>
        <v>12150</v>
      </c>
      <c r="F34" s="21">
        <f>SUM('DEB3:FIN3'!F34)</f>
        <v>0</v>
      </c>
      <c r="H34" s="53"/>
      <c r="I34" s="54"/>
      <c r="J34" s="54"/>
    </row>
    <row r="35" spans="1:10" ht="23.1" customHeight="1" thickBot="1" x14ac:dyDescent="0.35">
      <c r="A35" s="6" t="s">
        <v>22</v>
      </c>
      <c r="B35" s="55">
        <f>SUM('DEB3:FIN3'!B35)</f>
        <v>0</v>
      </c>
      <c r="C35" s="18">
        <f>SUM('DEB3:FIN3'!C35)</f>
        <v>0</v>
      </c>
      <c r="D35" s="15"/>
      <c r="E35" s="21">
        <f>SUM('DEB3:FIN3'!E35)</f>
        <v>0</v>
      </c>
      <c r="F35" s="21">
        <f>SUM('DEB3:FIN3'!F35)</f>
        <v>0</v>
      </c>
      <c r="H35" s="53"/>
      <c r="I35" s="54"/>
      <c r="J35" s="54"/>
    </row>
    <row r="36" spans="1:10" ht="23.1" customHeight="1" thickBot="1" x14ac:dyDescent="0.35">
      <c r="A36" s="34" t="s">
        <v>23</v>
      </c>
      <c r="B36" s="40">
        <f>B37</f>
        <v>0</v>
      </c>
      <c r="C36" s="40">
        <f>C37</f>
        <v>0</v>
      </c>
      <c r="D36" s="39" t="s">
        <v>27</v>
      </c>
      <c r="E36" s="40">
        <f>E37</f>
        <v>0</v>
      </c>
      <c r="F36" s="40">
        <f>F37</f>
        <v>0</v>
      </c>
      <c r="H36" s="53"/>
      <c r="I36" s="54"/>
      <c r="J36" s="54"/>
    </row>
    <row r="37" spans="1:10" ht="23.1" customHeight="1" thickBot="1" x14ac:dyDescent="0.35">
      <c r="A37" s="41"/>
      <c r="B37" s="55">
        <f>SUM('DEB3:FIN3'!B37)</f>
        <v>0</v>
      </c>
      <c r="C37" s="18">
        <f>SUM('DEB3:FIN3'!C37)</f>
        <v>0</v>
      </c>
      <c r="D37" s="41"/>
      <c r="E37" s="21">
        <f>SUM('DEB3:FIN3'!E37)</f>
        <v>0</v>
      </c>
      <c r="F37" s="21">
        <f>SUM('DEB3:FIN3'!F37)</f>
        <v>0</v>
      </c>
      <c r="H37" s="53"/>
      <c r="I37" s="54"/>
      <c r="J37" s="54"/>
    </row>
    <row r="38" spans="1:10" ht="23.1" customHeight="1" thickBot="1" x14ac:dyDescent="0.35">
      <c r="A38" s="46" t="s">
        <v>25</v>
      </c>
      <c r="B38" s="37">
        <f>SUM('DEB3:FIN3'!B38)</f>
        <v>0</v>
      </c>
      <c r="C38" s="37">
        <f>SUM('DEB3:FIN3'!C38)</f>
        <v>0</v>
      </c>
      <c r="D38" s="45" t="s">
        <v>69</v>
      </c>
      <c r="E38" s="37">
        <f>SUM('DEB3:FIN3'!E38)</f>
        <v>0</v>
      </c>
      <c r="F38" s="37">
        <f>SUM('DEB3:FIN3'!F38)</f>
        <v>0</v>
      </c>
      <c r="H38" s="53"/>
      <c r="I38" s="54"/>
      <c r="J38" s="54"/>
    </row>
    <row r="39" spans="1:10" ht="23.1" customHeight="1" thickBot="1" x14ac:dyDescent="0.35">
      <c r="A39" s="34" t="s">
        <v>26</v>
      </c>
      <c r="B39" s="40">
        <f>SUM('DEB3:FIN3'!B39)</f>
        <v>0</v>
      </c>
      <c r="C39" s="40">
        <f>SUM('DEB3:FIN3'!C39)</f>
        <v>0</v>
      </c>
      <c r="D39" s="47" t="s">
        <v>29</v>
      </c>
      <c r="E39" s="40">
        <f>SUM('DEB3:FIN3'!E39)</f>
        <v>0</v>
      </c>
      <c r="F39" s="40">
        <f>SUM('DEB3:FIN3'!F39)</f>
        <v>0</v>
      </c>
      <c r="H39" s="53"/>
      <c r="I39" s="54"/>
      <c r="J39" s="54"/>
    </row>
    <row r="40" spans="1:10" ht="18" customHeight="1" thickBot="1" x14ac:dyDescent="0.35">
      <c r="A40" s="38" t="s">
        <v>28</v>
      </c>
      <c r="B40" s="35">
        <f>SUM('DEB3:FIN3'!B40)</f>
        <v>0</v>
      </c>
      <c r="C40" s="35">
        <f>SUM('DEB3:FIN3'!C40)</f>
        <v>0</v>
      </c>
      <c r="D40" s="39" t="s">
        <v>58</v>
      </c>
      <c r="E40" s="40">
        <f>SUM('DEB3:FIN3'!E40)</f>
        <v>0</v>
      </c>
      <c r="F40" s="40">
        <f>SUM('DEB3:FIN3'!F40)</f>
        <v>0</v>
      </c>
      <c r="H40" s="53"/>
      <c r="I40" s="54"/>
      <c r="J40" s="54"/>
    </row>
    <row r="41" spans="1:10" ht="23.1" customHeight="1" thickBot="1" x14ac:dyDescent="0.35">
      <c r="A41" s="8" t="s">
        <v>30</v>
      </c>
      <c r="B41" s="20">
        <f>B5</f>
        <v>47714</v>
      </c>
      <c r="C41" s="20">
        <f>C5</f>
        <v>0</v>
      </c>
      <c r="D41" s="16" t="s">
        <v>31</v>
      </c>
      <c r="E41" s="30">
        <f>E5</f>
        <v>42990</v>
      </c>
      <c r="F41" s="30">
        <f>F5</f>
        <v>0</v>
      </c>
      <c r="H41" s="53"/>
      <c r="I41" s="54"/>
      <c r="J41" s="54"/>
    </row>
    <row r="42" spans="1:10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4" t="s">
        <v>33</v>
      </c>
      <c r="E42" s="28">
        <f>SUM(E43:E46)</f>
        <v>0</v>
      </c>
      <c r="F42" s="28">
        <f>SUM(F43:F46)</f>
        <v>0</v>
      </c>
      <c r="H42" s="53"/>
      <c r="I42" s="54"/>
      <c r="J42" s="54"/>
    </row>
    <row r="43" spans="1:10" ht="18" customHeight="1" thickBot="1" x14ac:dyDescent="0.35">
      <c r="A43" s="6" t="s">
        <v>34</v>
      </c>
      <c r="B43" s="55">
        <f>SUM('DEB3:FIN3'!B43)</f>
        <v>0</v>
      </c>
      <c r="C43" s="18">
        <f>SUM('DEB3:FIN3'!C43)</f>
        <v>0</v>
      </c>
      <c r="D43" s="15" t="s">
        <v>35</v>
      </c>
      <c r="E43" s="21">
        <f t="shared" ref="E43:F45" si="0">B43</f>
        <v>0</v>
      </c>
      <c r="F43" s="21">
        <f t="shared" si="0"/>
        <v>0</v>
      </c>
      <c r="H43" s="53"/>
      <c r="I43" s="54"/>
      <c r="J43" s="54"/>
    </row>
    <row r="44" spans="1:10" ht="23.1" customHeight="1" thickBot="1" x14ac:dyDescent="0.35">
      <c r="A44" s="6" t="s">
        <v>36</v>
      </c>
      <c r="B44" s="55">
        <f>SUM('DEB3:FIN3'!B44)</f>
        <v>0</v>
      </c>
      <c r="C44" s="18">
        <f>SUM('DEB3:FIN3'!C44)</f>
        <v>0</v>
      </c>
      <c r="D44" s="15" t="s">
        <v>37</v>
      </c>
      <c r="E44" s="21">
        <f t="shared" si="0"/>
        <v>0</v>
      </c>
      <c r="F44" s="21">
        <f t="shared" si="0"/>
        <v>0</v>
      </c>
      <c r="H44" s="53"/>
      <c r="I44" s="54"/>
      <c r="J44" s="54"/>
    </row>
    <row r="45" spans="1:10" ht="23.1" customHeight="1" thickBot="1" x14ac:dyDescent="0.35">
      <c r="A45" s="6" t="s">
        <v>38</v>
      </c>
      <c r="B45" s="55">
        <f>SUM('DEB3:FIN3'!B45)</f>
        <v>0</v>
      </c>
      <c r="C45" s="18">
        <f>SUM('DEB3:FIN3'!C45)</f>
        <v>0</v>
      </c>
      <c r="D45" s="15" t="s">
        <v>39</v>
      </c>
      <c r="E45" s="21">
        <f t="shared" si="0"/>
        <v>0</v>
      </c>
      <c r="F45" s="21">
        <f t="shared" si="0"/>
        <v>0</v>
      </c>
      <c r="H45" s="53"/>
      <c r="I45" s="54"/>
      <c r="J45" s="54"/>
    </row>
    <row r="46" spans="1:10" ht="23.1" customHeight="1" thickBot="1" x14ac:dyDescent="0.35">
      <c r="A46" s="6" t="s">
        <v>40</v>
      </c>
      <c r="B46" s="55">
        <f>SUM('DEB3:FIN3'!B46)</f>
        <v>0</v>
      </c>
      <c r="C46" s="18">
        <f>SUM('DEB3:FIN3'!C46)</f>
        <v>0</v>
      </c>
      <c r="D46" s="15" t="s">
        <v>40</v>
      </c>
      <c r="E46" s="21">
        <f>B46</f>
        <v>0</v>
      </c>
      <c r="F46" s="21">
        <f>C46</f>
        <v>0</v>
      </c>
      <c r="H46" s="53"/>
      <c r="I46" s="54"/>
      <c r="J46" s="54"/>
    </row>
    <row r="47" spans="1:10" ht="23.1" customHeight="1" thickBot="1" x14ac:dyDescent="0.35">
      <c r="A47" s="9" t="s">
        <v>41</v>
      </c>
      <c r="B47" s="20">
        <f>B41+B42</f>
        <v>47714</v>
      </c>
      <c r="C47" s="20">
        <f>C41+C42</f>
        <v>0</v>
      </c>
      <c r="D47" s="17" t="s">
        <v>41</v>
      </c>
      <c r="E47" s="30">
        <f>E41+E42</f>
        <v>42990</v>
      </c>
      <c r="F47" s="30">
        <f>F41+F42</f>
        <v>0</v>
      </c>
      <c r="H47" s="53"/>
      <c r="I47" s="54"/>
      <c r="J47" s="54"/>
    </row>
    <row r="48" spans="1:10" ht="23.1" customHeight="1" x14ac:dyDescent="0.3">
      <c r="H48" s="53"/>
      <c r="I48" s="54"/>
      <c r="J48" s="54"/>
    </row>
    <row r="49" spans="3:10" ht="15.75" customHeight="1" x14ac:dyDescent="0.3">
      <c r="D49" s="10" t="s">
        <v>42</v>
      </c>
      <c r="E49" s="31">
        <f>B41-E41</f>
        <v>4724</v>
      </c>
      <c r="F49" s="31">
        <f>C41-F41</f>
        <v>0</v>
      </c>
      <c r="H49" s="53"/>
      <c r="I49" s="54"/>
      <c r="J49" s="54"/>
    </row>
    <row r="50" spans="3:10" ht="16.8" x14ac:dyDescent="0.3">
      <c r="H50" s="53"/>
      <c r="I50" s="54"/>
      <c r="J50" s="54"/>
    </row>
    <row r="51" spans="3:10" ht="16.8" x14ac:dyDescent="0.3">
      <c r="H51" s="53"/>
      <c r="I51" s="54"/>
      <c r="J51" s="54"/>
    </row>
    <row r="52" spans="3:10" ht="16.8" x14ac:dyDescent="0.3">
      <c r="H52" s="53"/>
      <c r="I52" s="54"/>
      <c r="J52" s="54"/>
    </row>
    <row r="53" spans="3:10" ht="16.8" x14ac:dyDescent="0.3">
      <c r="H53" s="53"/>
      <c r="I53" s="54"/>
      <c r="J53" s="54"/>
    </row>
    <row r="54" spans="3:10" ht="16.8" x14ac:dyDescent="0.3">
      <c r="C54" s="31"/>
      <c r="F54" s="31"/>
      <c r="H54" s="53"/>
      <c r="I54" s="54"/>
      <c r="J54" s="54"/>
    </row>
    <row r="55" spans="3:10" ht="16.8" x14ac:dyDescent="0.3">
      <c r="H55" s="53"/>
      <c r="I55" s="54"/>
      <c r="J55" s="54"/>
    </row>
    <row r="56" spans="3:10" ht="16.8" x14ac:dyDescent="0.3">
      <c r="H56" s="53"/>
      <c r="I56" s="54"/>
      <c r="J56" s="54"/>
    </row>
    <row r="57" spans="3:10" ht="16.8" x14ac:dyDescent="0.3">
      <c r="H57" s="53"/>
      <c r="I57" s="54"/>
      <c r="J57" s="54"/>
    </row>
    <row r="58" spans="3:10" ht="16.8" x14ac:dyDescent="0.3">
      <c r="H58" s="53"/>
      <c r="I58" s="54"/>
      <c r="J58" s="54"/>
    </row>
    <row r="59" spans="3:10" ht="16.8" x14ac:dyDescent="0.3">
      <c r="H59" s="53"/>
      <c r="I59" s="54"/>
      <c r="J59" s="54"/>
    </row>
    <row r="60" spans="3:10" ht="16.8" x14ac:dyDescent="0.3">
      <c r="H60" s="53"/>
      <c r="I60" s="54"/>
      <c r="J60" s="54"/>
    </row>
    <row r="61" spans="3:10" ht="16.8" x14ac:dyDescent="0.3">
      <c r="H61" s="53"/>
      <c r="I61" s="54"/>
      <c r="J61" s="54"/>
    </row>
    <row r="62" spans="3:10" ht="16.8" x14ac:dyDescent="0.3">
      <c r="H62" s="53"/>
      <c r="I62" s="54"/>
      <c r="J62" s="54"/>
    </row>
    <row r="63" spans="3:10" ht="16.8" x14ac:dyDescent="0.3">
      <c r="H63" s="53"/>
      <c r="I63" s="54"/>
      <c r="J63" s="54"/>
    </row>
    <row r="64" spans="3:10" ht="16.8" x14ac:dyDescent="0.3">
      <c r="H64" s="53"/>
      <c r="I64" s="54"/>
      <c r="J64" s="54"/>
    </row>
    <row r="65" spans="8:10" ht="16.8" x14ac:dyDescent="0.3">
      <c r="H65" s="53"/>
      <c r="I65" s="54"/>
      <c r="J65" s="54"/>
    </row>
    <row r="66" spans="8:10" ht="16.8" x14ac:dyDescent="0.3">
      <c r="H66" s="53"/>
      <c r="I66" s="54"/>
      <c r="J66" s="54"/>
    </row>
    <row r="67" spans="8:10" ht="16.8" x14ac:dyDescent="0.3">
      <c r="H67" s="53"/>
      <c r="I67" s="54"/>
      <c r="J67" s="54"/>
    </row>
    <row r="68" spans="8:10" ht="16.8" x14ac:dyDescent="0.3">
      <c r="H68" s="53"/>
      <c r="I68" s="54"/>
      <c r="J68" s="54"/>
    </row>
    <row r="69" spans="8:10" ht="16.8" x14ac:dyDescent="0.3">
      <c r="H69" s="53"/>
      <c r="I69" s="54"/>
      <c r="J69" s="54"/>
    </row>
    <row r="70" spans="8:10" ht="16.8" x14ac:dyDescent="0.3">
      <c r="H70" s="53"/>
      <c r="I70" s="54"/>
      <c r="J70" s="54"/>
    </row>
    <row r="71" spans="8:10" ht="16.8" x14ac:dyDescent="0.3">
      <c r="H71" s="53"/>
      <c r="I71" s="54"/>
      <c r="J71" s="54"/>
    </row>
    <row r="72" spans="8:10" ht="16.8" x14ac:dyDescent="0.3">
      <c r="H72" s="53"/>
      <c r="I72" s="54"/>
      <c r="J72" s="54"/>
    </row>
    <row r="73" spans="8:10" ht="16.8" x14ac:dyDescent="0.3">
      <c r="H73" s="53"/>
      <c r="I73" s="54"/>
      <c r="J73" s="54"/>
    </row>
    <row r="74" spans="8:10" ht="16.8" x14ac:dyDescent="0.3">
      <c r="H74" s="53"/>
      <c r="I74" s="54"/>
      <c r="J74" s="54"/>
    </row>
    <row r="75" spans="8:10" ht="16.8" x14ac:dyDescent="0.3">
      <c r="H75" s="53"/>
      <c r="I75" s="54"/>
      <c r="J75" s="54"/>
    </row>
    <row r="76" spans="8:10" ht="16.8" x14ac:dyDescent="0.3">
      <c r="H76" s="53"/>
      <c r="I76" s="54"/>
      <c r="J76" s="54"/>
    </row>
    <row r="77" spans="8:10" ht="16.8" x14ac:dyDescent="0.3">
      <c r="H77" s="53"/>
      <c r="I77" s="54"/>
      <c r="J77" s="54"/>
    </row>
    <row r="78" spans="8:10" ht="16.8" x14ac:dyDescent="0.3">
      <c r="H78" s="53"/>
      <c r="I78" s="54"/>
      <c r="J78" s="54"/>
    </row>
    <row r="79" spans="8:10" ht="16.8" x14ac:dyDescent="0.3">
      <c r="H79" s="53"/>
      <c r="I79" s="54"/>
      <c r="J79" s="54"/>
    </row>
    <row r="80" spans="8:10" ht="16.8" x14ac:dyDescent="0.3">
      <c r="H80" s="53"/>
      <c r="I80" s="54"/>
      <c r="J80" s="54"/>
    </row>
    <row r="81" spans="8:10" ht="16.8" x14ac:dyDescent="0.3">
      <c r="H81" s="53"/>
      <c r="I81" s="54"/>
      <c r="J81" s="54"/>
    </row>
    <row r="82" spans="8:10" ht="16.8" x14ac:dyDescent="0.3">
      <c r="H82" s="53"/>
      <c r="I82" s="54"/>
      <c r="J82" s="54"/>
    </row>
    <row r="83" spans="8:10" ht="16.8" x14ac:dyDescent="0.3">
      <c r="H83" s="53"/>
      <c r="I83" s="54"/>
      <c r="J83" s="54"/>
    </row>
    <row r="84" spans="8:10" ht="16.8" x14ac:dyDescent="0.3">
      <c r="H84" s="53"/>
      <c r="I84" s="54"/>
      <c r="J84" s="54"/>
    </row>
    <row r="85" spans="8:10" ht="16.8" x14ac:dyDescent="0.3">
      <c r="H85" s="53"/>
      <c r="I85" s="54"/>
      <c r="J85" s="54"/>
    </row>
    <row r="86" spans="8:10" ht="16.8" x14ac:dyDescent="0.3">
      <c r="H86" s="53"/>
      <c r="I86" s="54"/>
      <c r="J86" s="54"/>
    </row>
    <row r="87" spans="8:10" ht="16.8" x14ac:dyDescent="0.3">
      <c r="H87" s="53"/>
      <c r="I87" s="54"/>
      <c r="J87" s="54"/>
    </row>
    <row r="88" spans="8:10" ht="16.8" x14ac:dyDescent="0.3">
      <c r="H88" s="53"/>
      <c r="I88" s="54"/>
      <c r="J88" s="54"/>
    </row>
    <row r="89" spans="8:10" ht="16.8" x14ac:dyDescent="0.3">
      <c r="H89" s="53"/>
      <c r="I89" s="54"/>
      <c r="J89" s="54"/>
    </row>
    <row r="90" spans="8:10" ht="16.8" x14ac:dyDescent="0.3">
      <c r="H90" s="53"/>
      <c r="I90" s="54"/>
      <c r="J90" s="54"/>
    </row>
    <row r="91" spans="8:10" ht="16.8" x14ac:dyDescent="0.3">
      <c r="H91" s="53"/>
      <c r="I91" s="54"/>
      <c r="J91" s="54"/>
    </row>
    <row r="92" spans="8:10" ht="16.8" x14ac:dyDescent="0.3">
      <c r="H92" s="53"/>
      <c r="I92" s="54"/>
      <c r="J92" s="54"/>
    </row>
    <row r="93" spans="8:10" ht="16.8" x14ac:dyDescent="0.3">
      <c r="H93" s="53"/>
      <c r="I93" s="54"/>
      <c r="J93" s="54"/>
    </row>
    <row r="94" spans="8:10" ht="16.8" x14ac:dyDescent="0.3">
      <c r="H94" s="53"/>
      <c r="I94" s="54"/>
      <c r="J94" s="54"/>
    </row>
    <row r="95" spans="8:10" ht="16.8" x14ac:dyDescent="0.3">
      <c r="H95" s="53"/>
      <c r="I95" s="54"/>
      <c r="J95" s="54"/>
    </row>
    <row r="96" spans="8:10" ht="16.8" x14ac:dyDescent="0.3">
      <c r="H96" s="53"/>
      <c r="I96" s="54"/>
      <c r="J96" s="54"/>
    </row>
    <row r="97" spans="8:10" ht="16.8" x14ac:dyDescent="0.3">
      <c r="H97" s="53"/>
      <c r="I97" s="54"/>
      <c r="J97" s="54"/>
    </row>
    <row r="98" spans="8:10" ht="16.8" x14ac:dyDescent="0.3">
      <c r="H98" s="53"/>
      <c r="I98" s="54"/>
      <c r="J98" s="54"/>
    </row>
    <row r="99" spans="8:10" ht="16.8" x14ac:dyDescent="0.3">
      <c r="H99" s="53"/>
      <c r="I99" s="54"/>
      <c r="J99" s="54"/>
    </row>
    <row r="100" spans="8:10" ht="16.8" x14ac:dyDescent="0.3">
      <c r="H100" s="53"/>
      <c r="I100" s="54"/>
      <c r="J100" s="54"/>
    </row>
    <row r="101" spans="8:10" ht="16.8" x14ac:dyDescent="0.3">
      <c r="H101" s="53"/>
      <c r="I101" s="54"/>
      <c r="J101" s="54"/>
    </row>
    <row r="102" spans="8:10" ht="16.8" x14ac:dyDescent="0.3">
      <c r="H102" s="53"/>
      <c r="I102" s="54"/>
      <c r="J102" s="54"/>
    </row>
    <row r="103" spans="8:10" ht="16.8" x14ac:dyDescent="0.3">
      <c r="H103" s="53"/>
      <c r="I103" s="54"/>
      <c r="J103" s="54"/>
    </row>
    <row r="104" spans="8:10" ht="16.8" x14ac:dyDescent="0.3">
      <c r="H104" s="53"/>
      <c r="I104" s="54"/>
      <c r="J104" s="54"/>
    </row>
    <row r="105" spans="8:10" ht="16.8" x14ac:dyDescent="0.3">
      <c r="H105" s="53"/>
      <c r="I105" s="54"/>
      <c r="J105" s="54"/>
    </row>
    <row r="106" spans="8:10" ht="16.8" x14ac:dyDescent="0.3">
      <c r="H106" s="53"/>
      <c r="I106" s="54"/>
      <c r="J106" s="54"/>
    </row>
    <row r="107" spans="8:10" ht="16.8" x14ac:dyDescent="0.3">
      <c r="H107" s="53"/>
      <c r="I107" s="54"/>
      <c r="J107" s="54"/>
    </row>
    <row r="108" spans="8:10" ht="16.8" x14ac:dyDescent="0.3">
      <c r="H108" s="53"/>
      <c r="I108" s="54"/>
      <c r="J108" s="54"/>
    </row>
    <row r="109" spans="8:10" ht="16.8" x14ac:dyDescent="0.3">
      <c r="H109" s="53"/>
      <c r="I109" s="54"/>
      <c r="J109" s="54"/>
    </row>
    <row r="110" spans="8:10" ht="16.8" x14ac:dyDescent="0.3">
      <c r="H110" s="53"/>
      <c r="I110" s="54"/>
      <c r="J110" s="54"/>
    </row>
    <row r="111" spans="8:10" ht="16.8" x14ac:dyDescent="0.3">
      <c r="H111" s="53"/>
      <c r="I111" s="54"/>
      <c r="J111" s="54"/>
    </row>
    <row r="112" spans="8:10" ht="16.8" x14ac:dyDescent="0.3">
      <c r="H112" s="53"/>
      <c r="I112" s="54"/>
      <c r="J112" s="54"/>
    </row>
    <row r="113" spans="8:10" ht="16.8" x14ac:dyDescent="0.3">
      <c r="H113" s="53"/>
      <c r="I113" s="54"/>
      <c r="J113" s="54"/>
    </row>
    <row r="114" spans="8:10" ht="16.8" x14ac:dyDescent="0.3">
      <c r="H114" s="53"/>
      <c r="I114" s="54"/>
      <c r="J114" s="54"/>
    </row>
    <row r="115" spans="8:10" ht="16.8" x14ac:dyDescent="0.3">
      <c r="H115" s="53"/>
      <c r="I115" s="54"/>
      <c r="J115" s="54"/>
    </row>
    <row r="116" spans="8:10" ht="16.8" x14ac:dyDescent="0.3">
      <c r="H116" s="53"/>
      <c r="I116" s="54"/>
      <c r="J116" s="54"/>
    </row>
    <row r="117" spans="8:10" ht="16.8" x14ac:dyDescent="0.3">
      <c r="H117" s="53"/>
      <c r="I117" s="54"/>
      <c r="J117" s="54"/>
    </row>
    <row r="118" spans="8:10" ht="16.8" x14ac:dyDescent="0.3">
      <c r="H118" s="53"/>
      <c r="I118" s="54"/>
      <c r="J118" s="54"/>
    </row>
    <row r="119" spans="8:10" ht="16.8" x14ac:dyDescent="0.3">
      <c r="H119" s="53"/>
      <c r="I119" s="54"/>
      <c r="J119" s="54"/>
    </row>
    <row r="120" spans="8:10" ht="16.8" x14ac:dyDescent="0.3">
      <c r="H120" s="53"/>
      <c r="I120" s="54"/>
      <c r="J120" s="54"/>
    </row>
    <row r="121" spans="8:10" ht="16.8" x14ac:dyDescent="0.3">
      <c r="H121" s="53"/>
      <c r="I121" s="54"/>
      <c r="J121" s="54"/>
    </row>
    <row r="122" spans="8:10" ht="16.8" x14ac:dyDescent="0.3">
      <c r="H122" s="53"/>
      <c r="I122" s="54"/>
      <c r="J122" s="54"/>
    </row>
    <row r="123" spans="8:10" ht="16.8" x14ac:dyDescent="0.3">
      <c r="H123" s="53"/>
      <c r="I123" s="54"/>
      <c r="J123" s="54"/>
    </row>
    <row r="124" spans="8:10" ht="16.8" x14ac:dyDescent="0.3">
      <c r="H124" s="53"/>
      <c r="I124" s="54"/>
      <c r="J124" s="54"/>
    </row>
    <row r="125" spans="8:10" ht="16.8" x14ac:dyDescent="0.3">
      <c r="H125" s="53"/>
      <c r="I125" s="54"/>
      <c r="J125" s="54"/>
    </row>
    <row r="126" spans="8:10" ht="16.8" x14ac:dyDescent="0.3">
      <c r="H126" s="53"/>
      <c r="I126" s="54"/>
      <c r="J126" s="54"/>
    </row>
    <row r="127" spans="8:10" ht="16.8" x14ac:dyDescent="0.3">
      <c r="H127" s="53"/>
      <c r="I127" s="54"/>
      <c r="J127" s="54"/>
    </row>
    <row r="128" spans="8:10" ht="16.8" x14ac:dyDescent="0.3">
      <c r="H128" s="53"/>
      <c r="I128" s="54"/>
      <c r="J128" s="54"/>
    </row>
    <row r="129" spans="8:10" ht="16.8" x14ac:dyDescent="0.3">
      <c r="H129" s="53"/>
      <c r="I129" s="54"/>
      <c r="J129" s="54"/>
    </row>
    <row r="130" spans="8:10" ht="16.8" x14ac:dyDescent="0.3">
      <c r="H130" s="53"/>
      <c r="I130" s="54"/>
      <c r="J130" s="54"/>
    </row>
    <row r="131" spans="8:10" ht="16.8" x14ac:dyDescent="0.3">
      <c r="H131" s="53"/>
      <c r="I131" s="54"/>
      <c r="J131" s="54"/>
    </row>
    <row r="132" spans="8:10" ht="16.8" x14ac:dyDescent="0.3">
      <c r="H132" s="53"/>
      <c r="I132" s="54"/>
      <c r="J132" s="54"/>
    </row>
    <row r="133" spans="8:10" ht="16.8" x14ac:dyDescent="0.3">
      <c r="H133" s="53"/>
      <c r="I133" s="54"/>
      <c r="J133" s="54"/>
    </row>
    <row r="134" spans="8:10" ht="16.8" x14ac:dyDescent="0.3">
      <c r="H134" s="53"/>
      <c r="I134" s="54"/>
      <c r="J134" s="54"/>
    </row>
    <row r="135" spans="8:10" ht="16.8" x14ac:dyDescent="0.3">
      <c r="H135" s="53"/>
      <c r="I135" s="54"/>
      <c r="J135" s="54"/>
    </row>
    <row r="136" spans="8:10" ht="16.8" x14ac:dyDescent="0.3">
      <c r="H136" s="53"/>
      <c r="I136" s="54"/>
      <c r="J136" s="54"/>
    </row>
    <row r="137" spans="8:10" ht="16.8" x14ac:dyDescent="0.3">
      <c r="H137" s="53"/>
      <c r="I137" s="54"/>
      <c r="J137" s="54"/>
    </row>
    <row r="138" spans="8:10" ht="16.8" x14ac:dyDescent="0.3">
      <c r="H138" s="53"/>
      <c r="I138" s="54"/>
      <c r="J138" s="54"/>
    </row>
    <row r="139" spans="8:10" ht="16.8" x14ac:dyDescent="0.3">
      <c r="H139" s="53"/>
      <c r="I139" s="54"/>
      <c r="J139" s="54"/>
    </row>
    <row r="140" spans="8:10" ht="16.8" x14ac:dyDescent="0.3">
      <c r="H140" s="53"/>
      <c r="I140" s="54"/>
      <c r="J140" s="54"/>
    </row>
    <row r="141" spans="8:10" ht="16.8" x14ac:dyDescent="0.3">
      <c r="H141" s="53"/>
      <c r="I141" s="54"/>
      <c r="J141" s="54"/>
    </row>
    <row r="142" spans="8:10" ht="16.8" x14ac:dyDescent="0.3">
      <c r="H142" s="53"/>
      <c r="I142" s="54"/>
      <c r="J142" s="54"/>
    </row>
  </sheetData>
  <pageMargins left="0" right="0" top="0" bottom="0" header="0.31496062992125984" footer="0.31496062992125984"/>
  <pageSetup paperSize="9" scale="78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F49"/>
  <sheetViews>
    <sheetView topLeftCell="A13" workbookViewId="0">
      <selection activeCell="I19" sqref="I19"/>
    </sheetView>
  </sheetViews>
  <sheetFormatPr baseColWidth="10" defaultRowHeight="14.4" x14ac:dyDescent="0.3"/>
  <cols>
    <col min="1" max="1" width="43.5546875" customWidth="1"/>
    <col min="4" max="4" width="34.88671875" style="10" customWidth="1"/>
  </cols>
  <sheetData>
    <row r="1" spans="1:6" ht="14.25" customHeight="1" x14ac:dyDescent="0.3">
      <c r="A1" s="27"/>
    </row>
    <row r="2" spans="1:6" ht="16.2" x14ac:dyDescent="0.3">
      <c r="A2" s="1" t="s">
        <v>86</v>
      </c>
    </row>
    <row r="3" spans="1:6" ht="7.5" customHeight="1" thickBot="1" x14ac:dyDescent="0.35">
      <c r="A3" s="2"/>
    </row>
    <row r="4" spans="1:6" ht="14.25" customHeight="1" thickBot="1" x14ac:dyDescent="0.35">
      <c r="A4" s="3" t="s">
        <v>0</v>
      </c>
      <c r="B4" s="4" t="s">
        <v>74</v>
      </c>
      <c r="C4" s="4" t="s">
        <v>75</v>
      </c>
      <c r="D4" s="11" t="s">
        <v>1</v>
      </c>
      <c r="E4" s="4" t="s">
        <v>74</v>
      </c>
      <c r="F4" s="4" t="s">
        <v>75</v>
      </c>
    </row>
    <row r="5" spans="1:6" ht="23.1" customHeight="1" thickBot="1" x14ac:dyDescent="0.35">
      <c r="A5" s="5" t="s">
        <v>2</v>
      </c>
      <c r="B5" s="18">
        <f>B6+B13+B19+B28+B32+B36+B38+B39+B40</f>
        <v>0</v>
      </c>
      <c r="C5" s="18">
        <f>C6+C13+C19+C28+C32+C36+C38+C39+C40</f>
        <v>0</v>
      </c>
      <c r="D5" s="12" t="s">
        <v>3</v>
      </c>
      <c r="E5" s="21">
        <f>E6+E13+E32+E36+E38+E39+E40</f>
        <v>0</v>
      </c>
      <c r="F5" s="21">
        <f>F6+F13+F32+F36+F38+F39+F40</f>
        <v>0</v>
      </c>
    </row>
    <row r="6" spans="1:6" ht="23.1" customHeight="1" thickBot="1" x14ac:dyDescent="0.35">
      <c r="A6" s="46" t="s">
        <v>4</v>
      </c>
      <c r="B6" s="37">
        <f>SUM(B7:B12)</f>
        <v>0</v>
      </c>
      <c r="C6" s="37">
        <f>SUM(C7:C12)</f>
        <v>0</v>
      </c>
      <c r="D6" s="47" t="s">
        <v>66</v>
      </c>
      <c r="E6" s="37">
        <f>SUM(E7:E12)</f>
        <v>0</v>
      </c>
      <c r="F6" s="37">
        <f>SUM(F7:F12)</f>
        <v>0</v>
      </c>
    </row>
    <row r="7" spans="1:6" ht="23.1" customHeight="1" thickBot="1" x14ac:dyDescent="0.35">
      <c r="A7" s="6" t="s">
        <v>43</v>
      </c>
      <c r="B7" s="18"/>
      <c r="C7" s="18"/>
      <c r="D7" s="13" t="s">
        <v>48</v>
      </c>
      <c r="E7" s="21"/>
      <c r="F7" s="21"/>
    </row>
    <row r="8" spans="1:6" ht="23.1" customHeight="1" thickBot="1" x14ac:dyDescent="0.35">
      <c r="A8" s="6" t="s">
        <v>44</v>
      </c>
      <c r="B8" s="18"/>
      <c r="C8" s="18"/>
      <c r="D8" s="13"/>
      <c r="E8" s="21"/>
      <c r="F8" s="21"/>
    </row>
    <row r="9" spans="1:6" ht="23.1" customHeight="1" thickBot="1" x14ac:dyDescent="0.35">
      <c r="A9" s="6" t="s">
        <v>45</v>
      </c>
      <c r="B9" s="18"/>
      <c r="C9" s="18"/>
      <c r="D9" s="13" t="s">
        <v>49</v>
      </c>
      <c r="E9" s="21"/>
      <c r="F9" s="21"/>
    </row>
    <row r="10" spans="1:6" ht="23.1" customHeight="1" thickBot="1" x14ac:dyDescent="0.35">
      <c r="A10" s="6" t="s">
        <v>46</v>
      </c>
      <c r="B10" s="18"/>
      <c r="C10" s="18"/>
      <c r="D10" s="13"/>
      <c r="E10" s="21"/>
      <c r="F10" s="21"/>
    </row>
    <row r="11" spans="1:6" ht="23.1" customHeight="1" thickBot="1" x14ac:dyDescent="0.35">
      <c r="A11" s="6" t="s">
        <v>47</v>
      </c>
      <c r="B11" s="18"/>
      <c r="C11" s="18"/>
      <c r="D11" s="13" t="s">
        <v>50</v>
      </c>
      <c r="E11" s="21"/>
      <c r="F11" s="21"/>
    </row>
    <row r="12" spans="1:6" ht="23.1" customHeight="1" thickBot="1" x14ac:dyDescent="0.35">
      <c r="A12" s="6"/>
      <c r="B12" s="18"/>
      <c r="C12" s="18"/>
      <c r="D12" s="13"/>
      <c r="E12" s="21"/>
      <c r="F12" s="21"/>
    </row>
    <row r="13" spans="1:6" ht="23.1" customHeight="1" thickBot="1" x14ac:dyDescent="0.35">
      <c r="A13" s="34" t="s">
        <v>7</v>
      </c>
      <c r="B13" s="35">
        <f>SUM(B14:B18)</f>
        <v>0</v>
      </c>
      <c r="C13" s="35">
        <f>SUM(C14:C18)</f>
        <v>0</v>
      </c>
      <c r="D13" s="32" t="s">
        <v>5</v>
      </c>
      <c r="E13" s="40">
        <f>SUM(E14:E31)</f>
        <v>0</v>
      </c>
      <c r="F13" s="40">
        <f>SUM(F14:F31)</f>
        <v>0</v>
      </c>
    </row>
    <row r="14" spans="1:6" ht="23.1" customHeight="1" thickBot="1" x14ac:dyDescent="0.35">
      <c r="A14" s="6" t="s">
        <v>51</v>
      </c>
      <c r="B14" s="18"/>
      <c r="C14" s="18"/>
      <c r="D14" s="15" t="s">
        <v>6</v>
      </c>
      <c r="E14" s="29"/>
      <c r="F14" s="29"/>
    </row>
    <row r="15" spans="1:6" ht="23.1" customHeight="1" thickBot="1" x14ac:dyDescent="0.35">
      <c r="A15" s="6" t="s">
        <v>67</v>
      </c>
      <c r="B15" s="18"/>
      <c r="C15" s="18"/>
      <c r="D15" s="15" t="s">
        <v>165</v>
      </c>
      <c r="E15" s="29"/>
      <c r="F15" s="29"/>
    </row>
    <row r="16" spans="1:6" ht="23.1" customHeight="1" thickBot="1" x14ac:dyDescent="0.35">
      <c r="A16" s="6" t="s">
        <v>8</v>
      </c>
      <c r="B16" s="18"/>
      <c r="C16" s="18"/>
      <c r="D16" s="23" t="s">
        <v>9</v>
      </c>
      <c r="E16" s="29"/>
      <c r="F16" s="29"/>
    </row>
    <row r="17" spans="1:6" ht="23.1" customHeight="1" thickBot="1" x14ac:dyDescent="0.35">
      <c r="A17" s="25" t="s">
        <v>10</v>
      </c>
      <c r="B17" s="18"/>
      <c r="C17" s="18"/>
      <c r="D17" s="23" t="s">
        <v>12</v>
      </c>
      <c r="E17" s="24"/>
      <c r="F17" s="24"/>
    </row>
    <row r="18" spans="1:6" ht="18.75" customHeight="1" thickBot="1" x14ac:dyDescent="0.35">
      <c r="A18" s="25" t="s">
        <v>52</v>
      </c>
      <c r="B18" s="26"/>
      <c r="C18" s="26"/>
      <c r="D18" s="48" t="s">
        <v>59</v>
      </c>
      <c r="E18" s="28"/>
      <c r="F18" s="28"/>
    </row>
    <row r="19" spans="1:6" ht="16.5" customHeight="1" thickBot="1" x14ac:dyDescent="0.35">
      <c r="A19" s="36" t="s">
        <v>11</v>
      </c>
      <c r="B19" s="37">
        <f>SUM(B20:B27)</f>
        <v>0</v>
      </c>
      <c r="C19" s="37">
        <f>SUM(C20:C27)</f>
        <v>0</v>
      </c>
      <c r="D19" s="49" t="s">
        <v>60</v>
      </c>
      <c r="E19" s="29"/>
      <c r="F19" s="29"/>
    </row>
    <row r="20" spans="1:6" ht="27.75" customHeight="1" thickBot="1" x14ac:dyDescent="0.35">
      <c r="A20" s="6" t="s">
        <v>53</v>
      </c>
      <c r="B20" s="18"/>
      <c r="C20" s="18"/>
      <c r="D20" s="15"/>
      <c r="E20" s="29"/>
      <c r="F20" s="29"/>
    </row>
    <row r="21" spans="1:6" ht="27.75" customHeight="1" thickBot="1" x14ac:dyDescent="0.35">
      <c r="A21" s="6" t="s">
        <v>54</v>
      </c>
      <c r="B21" s="18"/>
      <c r="C21" s="18"/>
      <c r="D21" s="15" t="s">
        <v>19</v>
      </c>
      <c r="E21" s="29"/>
      <c r="F21" s="29"/>
    </row>
    <row r="22" spans="1:6" ht="27.75" customHeight="1" thickBot="1" x14ac:dyDescent="0.35">
      <c r="A22" s="6" t="s">
        <v>55</v>
      </c>
      <c r="B22" s="18"/>
      <c r="C22" s="18"/>
      <c r="D22" s="15"/>
      <c r="E22" s="29"/>
      <c r="F22" s="29"/>
    </row>
    <row r="23" spans="1:6" ht="27.75" customHeight="1" thickBot="1" x14ac:dyDescent="0.35">
      <c r="A23" s="6" t="s">
        <v>56</v>
      </c>
      <c r="B23" s="18"/>
      <c r="C23" s="18"/>
      <c r="D23" s="15" t="s">
        <v>61</v>
      </c>
      <c r="E23" s="29"/>
      <c r="F23" s="29"/>
    </row>
    <row r="24" spans="1:6" ht="27.75" customHeight="1" thickBot="1" x14ac:dyDescent="0.35">
      <c r="A24" s="6" t="s">
        <v>57</v>
      </c>
      <c r="B24" s="18"/>
      <c r="C24" s="18"/>
      <c r="D24" s="15"/>
      <c r="E24" s="29"/>
      <c r="F24" s="29"/>
    </row>
    <row r="25" spans="1:6" ht="23.1" customHeight="1" thickBot="1" x14ac:dyDescent="0.35">
      <c r="A25" s="6" t="s">
        <v>13</v>
      </c>
      <c r="B25" s="18"/>
      <c r="C25" s="18"/>
      <c r="D25" s="15"/>
      <c r="E25" s="29"/>
      <c r="F25" s="29"/>
    </row>
    <row r="26" spans="1:6" ht="23.1" customHeight="1" thickBot="1" x14ac:dyDescent="0.35">
      <c r="A26" s="25" t="s">
        <v>52</v>
      </c>
      <c r="B26" s="18"/>
      <c r="C26" s="18"/>
      <c r="D26" s="15" t="s">
        <v>62</v>
      </c>
      <c r="E26" s="29"/>
      <c r="F26" s="29"/>
    </row>
    <row r="27" spans="1:6" ht="23.1" customHeight="1" thickBot="1" x14ac:dyDescent="0.35">
      <c r="A27" s="44"/>
      <c r="B27" s="18"/>
      <c r="C27" s="18"/>
      <c r="D27" s="15" t="s">
        <v>63</v>
      </c>
      <c r="E27" s="29"/>
      <c r="F27" s="29"/>
    </row>
    <row r="28" spans="1:6" ht="23.1" customHeight="1" thickBot="1" x14ac:dyDescent="0.35">
      <c r="A28" s="34" t="s">
        <v>14</v>
      </c>
      <c r="B28" s="35">
        <f>SUM(B29:B31)</f>
        <v>0</v>
      </c>
      <c r="C28" s="35">
        <f>SUM(C29:C31)</f>
        <v>0</v>
      </c>
      <c r="D28" s="15" t="s">
        <v>64</v>
      </c>
      <c r="E28" s="29"/>
      <c r="F28" s="29"/>
    </row>
    <row r="29" spans="1:6" ht="23.1" customHeight="1" thickBot="1" x14ac:dyDescent="0.35">
      <c r="A29" s="6" t="s">
        <v>16</v>
      </c>
      <c r="B29" s="18"/>
      <c r="C29" s="18"/>
      <c r="D29" s="15" t="s">
        <v>15</v>
      </c>
      <c r="E29" s="29"/>
      <c r="F29" s="29"/>
    </row>
    <row r="30" spans="1:6" ht="23.1" customHeight="1" thickBot="1" x14ac:dyDescent="0.35">
      <c r="A30" s="6" t="s">
        <v>17</v>
      </c>
      <c r="B30" s="18"/>
      <c r="C30" s="18"/>
      <c r="D30" s="15"/>
      <c r="E30" s="29"/>
      <c r="F30" s="29"/>
    </row>
    <row r="31" spans="1:6" ht="23.1" customHeight="1" thickBot="1" x14ac:dyDescent="0.35">
      <c r="A31" s="6"/>
      <c r="B31" s="18"/>
      <c r="C31" s="18"/>
      <c r="D31" s="15"/>
      <c r="E31" s="29"/>
      <c r="F31" s="29"/>
    </row>
    <row r="32" spans="1:6" ht="23.1" customHeight="1" thickBot="1" x14ac:dyDescent="0.35">
      <c r="A32" s="34" t="s">
        <v>18</v>
      </c>
      <c r="B32" s="35">
        <f>SUM(B33:B35)</f>
        <v>0</v>
      </c>
      <c r="C32" s="35">
        <f>SUM(C33:C35)</f>
        <v>0</v>
      </c>
      <c r="D32" s="32" t="s">
        <v>24</v>
      </c>
      <c r="E32" s="40">
        <f>+E33+E34+E35</f>
        <v>0</v>
      </c>
      <c r="F32" s="40">
        <f>+F33+F34+F35</f>
        <v>0</v>
      </c>
    </row>
    <row r="33" spans="1:6" ht="23.1" customHeight="1" thickBot="1" x14ac:dyDescent="0.35">
      <c r="A33" s="6" t="s">
        <v>20</v>
      </c>
      <c r="B33" s="18"/>
      <c r="C33" s="18"/>
      <c r="D33" s="15" t="s">
        <v>65</v>
      </c>
      <c r="E33" s="29"/>
      <c r="F33" s="29"/>
    </row>
    <row r="34" spans="1:6" ht="23.1" customHeight="1" thickBot="1" x14ac:dyDescent="0.35">
      <c r="A34" s="6" t="s">
        <v>21</v>
      </c>
      <c r="B34" s="18"/>
      <c r="C34" s="18"/>
      <c r="D34" s="15"/>
      <c r="E34" s="29"/>
      <c r="F34" s="29"/>
    </row>
    <row r="35" spans="1:6" ht="23.1" customHeight="1" thickBot="1" x14ac:dyDescent="0.35">
      <c r="A35" s="6" t="s">
        <v>22</v>
      </c>
      <c r="B35" s="18"/>
      <c r="C35" s="18"/>
      <c r="D35" s="15"/>
      <c r="E35" s="29"/>
      <c r="F35" s="29"/>
    </row>
    <row r="36" spans="1:6" ht="23.1" customHeight="1" thickBot="1" x14ac:dyDescent="0.35">
      <c r="A36" s="34" t="s">
        <v>23</v>
      </c>
      <c r="B36" s="40">
        <f>B37</f>
        <v>0</v>
      </c>
      <c r="C36" s="40">
        <f>C37</f>
        <v>0</v>
      </c>
      <c r="D36" s="39" t="s">
        <v>27</v>
      </c>
      <c r="E36" s="40">
        <f>E37</f>
        <v>0</v>
      </c>
      <c r="F36" s="40">
        <f>F37</f>
        <v>0</v>
      </c>
    </row>
    <row r="37" spans="1:6" ht="23.1" customHeight="1" thickBot="1" x14ac:dyDescent="0.35">
      <c r="A37" s="41"/>
      <c r="B37" s="42"/>
      <c r="C37" s="42"/>
      <c r="D37" s="41"/>
      <c r="E37" s="43"/>
      <c r="F37" s="43"/>
    </row>
    <row r="38" spans="1:6" ht="23.1" customHeight="1" thickBot="1" x14ac:dyDescent="0.35">
      <c r="A38" s="46" t="s">
        <v>25</v>
      </c>
      <c r="B38" s="37"/>
      <c r="C38" s="37"/>
      <c r="D38" s="45" t="s">
        <v>69</v>
      </c>
      <c r="E38" s="37"/>
      <c r="F38" s="37"/>
    </row>
    <row r="39" spans="1:6" ht="23.1" customHeight="1" thickBot="1" x14ac:dyDescent="0.35">
      <c r="A39" s="34" t="s">
        <v>26</v>
      </c>
      <c r="B39" s="40"/>
      <c r="C39" s="40"/>
      <c r="D39" s="47" t="s">
        <v>29</v>
      </c>
      <c r="E39" s="40"/>
      <c r="F39" s="40"/>
    </row>
    <row r="40" spans="1:6" ht="18" customHeight="1" thickBot="1" x14ac:dyDescent="0.35">
      <c r="A40" s="38" t="s">
        <v>28</v>
      </c>
      <c r="B40" s="35"/>
      <c r="C40" s="35"/>
      <c r="D40" s="39" t="s">
        <v>58</v>
      </c>
      <c r="E40" s="40"/>
      <c r="F40" s="40"/>
    </row>
    <row r="41" spans="1:6" ht="23.1" customHeight="1" thickBot="1" x14ac:dyDescent="0.35">
      <c r="A41" s="8" t="s">
        <v>30</v>
      </c>
      <c r="B41" s="20">
        <f>B5</f>
        <v>0</v>
      </c>
      <c r="C41" s="20">
        <f>C5</f>
        <v>0</v>
      </c>
      <c r="D41" s="16" t="s">
        <v>31</v>
      </c>
      <c r="E41" s="20">
        <f>E5</f>
        <v>0</v>
      </c>
      <c r="F41" s="20">
        <f>F5</f>
        <v>0</v>
      </c>
    </row>
    <row r="42" spans="1:6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4" t="s">
        <v>33</v>
      </c>
      <c r="E42" s="28">
        <f>SUM(E43:E46)</f>
        <v>0</v>
      </c>
      <c r="F42" s="28">
        <f>SUM(F43:F46)</f>
        <v>0</v>
      </c>
    </row>
    <row r="43" spans="1:6" ht="18" customHeight="1" thickBot="1" x14ac:dyDescent="0.35">
      <c r="A43" s="6" t="s">
        <v>34</v>
      </c>
      <c r="B43" s="18"/>
      <c r="C43" s="18"/>
      <c r="D43" s="15" t="s">
        <v>35</v>
      </c>
      <c r="E43" s="21">
        <f>B43</f>
        <v>0</v>
      </c>
      <c r="F43" s="21">
        <f>C43</f>
        <v>0</v>
      </c>
    </row>
    <row r="44" spans="1:6" ht="23.1" customHeight="1" thickBot="1" x14ac:dyDescent="0.35">
      <c r="A44" s="6" t="s">
        <v>36</v>
      </c>
      <c r="B44" s="18"/>
      <c r="C44" s="18"/>
      <c r="D44" s="15" t="s">
        <v>37</v>
      </c>
      <c r="E44" s="21">
        <f t="shared" ref="E44:F46" si="0">B44</f>
        <v>0</v>
      </c>
      <c r="F44" s="21">
        <f t="shared" si="0"/>
        <v>0</v>
      </c>
    </row>
    <row r="45" spans="1:6" ht="23.1" customHeight="1" thickBot="1" x14ac:dyDescent="0.35">
      <c r="A45" s="6" t="s">
        <v>38</v>
      </c>
      <c r="B45" s="18"/>
      <c r="C45" s="18"/>
      <c r="D45" s="15" t="s">
        <v>39</v>
      </c>
      <c r="E45" s="21">
        <f t="shared" si="0"/>
        <v>0</v>
      </c>
      <c r="F45" s="21">
        <f t="shared" si="0"/>
        <v>0</v>
      </c>
    </row>
    <row r="46" spans="1:6" ht="23.1" customHeight="1" thickBot="1" x14ac:dyDescent="0.35">
      <c r="A46" s="6" t="s">
        <v>40</v>
      </c>
      <c r="B46" s="18"/>
      <c r="C46" s="18"/>
      <c r="D46" s="15" t="s">
        <v>40</v>
      </c>
      <c r="E46" s="21">
        <f t="shared" si="0"/>
        <v>0</v>
      </c>
      <c r="F46" s="21">
        <f t="shared" si="0"/>
        <v>0</v>
      </c>
    </row>
    <row r="47" spans="1:6" ht="23.1" customHeight="1" thickBot="1" x14ac:dyDescent="0.35">
      <c r="A47" s="9" t="s">
        <v>41</v>
      </c>
      <c r="B47" s="20">
        <f>B41+B42</f>
        <v>0</v>
      </c>
      <c r="C47" s="20">
        <f>C41+C42</f>
        <v>0</v>
      </c>
      <c r="D47" s="17" t="s">
        <v>41</v>
      </c>
      <c r="E47" s="20">
        <f>E41+E42</f>
        <v>0</v>
      </c>
      <c r="F47" s="20">
        <f>F41+F42</f>
        <v>0</v>
      </c>
    </row>
    <row r="48" spans="1:6" ht="23.1" customHeight="1" x14ac:dyDescent="0.3"/>
    <row r="49" spans="4:6" ht="15.75" customHeight="1" x14ac:dyDescent="0.3">
      <c r="D49" s="10" t="s">
        <v>42</v>
      </c>
      <c r="E49" s="31">
        <f>B41-E41</f>
        <v>0</v>
      </c>
      <c r="F49" s="31">
        <f>C41-F41</f>
        <v>0</v>
      </c>
    </row>
  </sheetData>
  <pageMargins left="0" right="0" top="0" bottom="0" header="0.31496062992125984" footer="0.31496062992125984"/>
  <pageSetup paperSize="9" orientation="portrait" horizontalDpi="0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K49"/>
  <sheetViews>
    <sheetView topLeftCell="A31" workbookViewId="0">
      <selection activeCell="H39" sqref="H39"/>
    </sheetView>
  </sheetViews>
  <sheetFormatPr baseColWidth="10" defaultRowHeight="14.4" x14ac:dyDescent="0.3"/>
  <cols>
    <col min="1" max="1" width="43.5546875" customWidth="1"/>
    <col min="4" max="4" width="34.88671875" style="10" customWidth="1"/>
  </cols>
  <sheetData>
    <row r="1" spans="1:11" ht="17.25" customHeight="1" x14ac:dyDescent="0.3">
      <c r="A1" s="27"/>
    </row>
    <row r="2" spans="1:11" ht="16.2" x14ac:dyDescent="0.3">
      <c r="A2" s="1" t="s">
        <v>113</v>
      </c>
    </row>
    <row r="3" spans="1:11" ht="7.5" customHeight="1" thickBot="1" x14ac:dyDescent="0.35">
      <c r="A3" s="2"/>
    </row>
    <row r="4" spans="1:11" ht="14.25" customHeight="1" thickBot="1" x14ac:dyDescent="0.35">
      <c r="A4" s="3" t="s">
        <v>0</v>
      </c>
      <c r="B4" s="4" t="s">
        <v>74</v>
      </c>
      <c r="C4" s="4" t="s">
        <v>75</v>
      </c>
      <c r="D4" s="11" t="s">
        <v>1</v>
      </c>
      <c r="E4" s="4" t="s">
        <v>74</v>
      </c>
      <c r="F4" s="4" t="s">
        <v>75</v>
      </c>
    </row>
    <row r="5" spans="1:11" ht="23.1" customHeight="1" thickBot="1" x14ac:dyDescent="0.35">
      <c r="A5" s="5" t="s">
        <v>2</v>
      </c>
      <c r="B5" s="18">
        <f>B6+B13+B19+B28+B32+B36+B38+B39+B40</f>
        <v>6860</v>
      </c>
      <c r="C5" s="18">
        <f>C6+C13+C19+C28+C32+C36+C38+C39+C40</f>
        <v>0</v>
      </c>
      <c r="D5" s="12" t="s">
        <v>3</v>
      </c>
      <c r="E5" s="21">
        <f>E6+E13+E32+E36+E38+E39+E40</f>
        <v>3000</v>
      </c>
      <c r="F5" s="21">
        <f>F6+F13+F32+F36+F38+F39+F40</f>
        <v>0</v>
      </c>
    </row>
    <row r="6" spans="1:11" ht="23.1" customHeight="1" thickBot="1" x14ac:dyDescent="0.35">
      <c r="A6" s="46" t="s">
        <v>4</v>
      </c>
      <c r="B6" s="37">
        <f>SUM(B7:B12)</f>
        <v>1860</v>
      </c>
      <c r="C6" s="37">
        <f>SUM(C7:C12)</f>
        <v>0</v>
      </c>
      <c r="D6" s="47" t="s">
        <v>66</v>
      </c>
      <c r="E6" s="37">
        <f>SUM(E7:E12)</f>
        <v>0</v>
      </c>
      <c r="F6" s="37">
        <f>SUM(F7:F12)</f>
        <v>0</v>
      </c>
    </row>
    <row r="7" spans="1:11" ht="23.1" customHeight="1" thickBot="1" x14ac:dyDescent="0.35">
      <c r="A7" s="6" t="s">
        <v>43</v>
      </c>
      <c r="B7" s="18"/>
      <c r="C7" s="18"/>
      <c r="D7" s="13" t="s">
        <v>48</v>
      </c>
      <c r="E7" s="21"/>
      <c r="F7" s="21"/>
    </row>
    <row r="8" spans="1:11" ht="23.1" customHeight="1" thickBot="1" x14ac:dyDescent="0.35">
      <c r="A8" s="6" t="s">
        <v>44</v>
      </c>
      <c r="B8" s="18"/>
      <c r="C8" s="18"/>
      <c r="D8" s="13"/>
      <c r="E8" s="21"/>
      <c r="F8" s="21"/>
    </row>
    <row r="9" spans="1:11" ht="23.1" customHeight="1" thickBot="1" x14ac:dyDescent="0.35">
      <c r="A9" s="6" t="s">
        <v>45</v>
      </c>
      <c r="B9" s="18"/>
      <c r="C9" s="18"/>
      <c r="D9" s="13" t="s">
        <v>49</v>
      </c>
      <c r="E9" s="21"/>
      <c r="F9" s="21"/>
    </row>
    <row r="10" spans="1:11" ht="23.1" customHeight="1" thickBot="1" x14ac:dyDescent="0.35">
      <c r="A10" s="6" t="s">
        <v>46</v>
      </c>
      <c r="B10" s="69">
        <v>360</v>
      </c>
      <c r="C10" s="18"/>
      <c r="D10" s="13"/>
      <c r="E10" s="21"/>
      <c r="F10" s="21"/>
    </row>
    <row r="11" spans="1:11" ht="23.1" customHeight="1" thickBot="1" x14ac:dyDescent="0.35">
      <c r="A11" s="6" t="s">
        <v>47</v>
      </c>
      <c r="B11" s="69">
        <v>1500</v>
      </c>
      <c r="C11" s="18"/>
      <c r="D11" s="13" t="s">
        <v>50</v>
      </c>
      <c r="E11" s="21"/>
      <c r="F11" s="21"/>
    </row>
    <row r="12" spans="1:11" ht="23.1" customHeight="1" thickBot="1" x14ac:dyDescent="0.35">
      <c r="A12" s="6"/>
      <c r="B12" s="18"/>
      <c r="C12" s="18"/>
      <c r="D12" s="13"/>
      <c r="E12" s="21"/>
      <c r="F12" s="21"/>
    </row>
    <row r="13" spans="1:11" ht="23.1" customHeight="1" thickBot="1" x14ac:dyDescent="0.35">
      <c r="A13" s="34" t="s">
        <v>7</v>
      </c>
      <c r="B13" s="35">
        <f>SUM(B14:B18)</f>
        <v>0</v>
      </c>
      <c r="C13" s="35">
        <f>SUM(C14:C18)</f>
        <v>0</v>
      </c>
      <c r="D13" s="32" t="s">
        <v>5</v>
      </c>
      <c r="E13" s="40">
        <f>SUM(E14:E31)</f>
        <v>0</v>
      </c>
      <c r="F13" s="40">
        <f>SUM(F14:F31)</f>
        <v>0</v>
      </c>
      <c r="H13" s="58"/>
      <c r="I13" s="59"/>
      <c r="J13" s="60"/>
      <c r="K13" s="60"/>
    </row>
    <row r="14" spans="1:11" ht="23.1" customHeight="1" thickBot="1" x14ac:dyDescent="0.35">
      <c r="A14" s="6" t="s">
        <v>51</v>
      </c>
      <c r="B14" s="18"/>
      <c r="C14" s="18"/>
      <c r="D14" s="15" t="s">
        <v>6</v>
      </c>
      <c r="E14" s="29"/>
      <c r="F14" s="29"/>
      <c r="H14" s="58"/>
      <c r="I14" s="59"/>
      <c r="J14" s="60"/>
      <c r="K14" s="60"/>
    </row>
    <row r="15" spans="1:11" ht="23.1" customHeight="1" thickBot="1" x14ac:dyDescent="0.35">
      <c r="A15" s="6" t="s">
        <v>67</v>
      </c>
      <c r="B15" s="18"/>
      <c r="C15" s="18"/>
      <c r="D15" s="15" t="s">
        <v>165</v>
      </c>
      <c r="E15" s="29"/>
      <c r="F15" s="29"/>
      <c r="H15" s="58"/>
      <c r="I15" s="59"/>
      <c r="J15" s="60"/>
      <c r="K15" s="60"/>
    </row>
    <row r="16" spans="1:11" ht="23.1" customHeight="1" thickBot="1" x14ac:dyDescent="0.35">
      <c r="A16" s="6" t="s">
        <v>8</v>
      </c>
      <c r="B16" s="18"/>
      <c r="C16" s="18"/>
      <c r="D16" s="23" t="s">
        <v>9</v>
      </c>
      <c r="E16" s="29"/>
      <c r="F16" s="29"/>
    </row>
    <row r="17" spans="1:6" ht="23.1" customHeight="1" thickBot="1" x14ac:dyDescent="0.35">
      <c r="A17" s="25" t="s">
        <v>10</v>
      </c>
      <c r="B17" s="18"/>
      <c r="C17" s="18"/>
      <c r="D17" s="23" t="s">
        <v>12</v>
      </c>
      <c r="E17" s="24"/>
      <c r="F17" s="24"/>
    </row>
    <row r="18" spans="1:6" ht="18.75" customHeight="1" thickBot="1" x14ac:dyDescent="0.35">
      <c r="A18" s="25" t="s">
        <v>52</v>
      </c>
      <c r="B18" s="26"/>
      <c r="C18" s="26"/>
      <c r="D18" s="48" t="s">
        <v>59</v>
      </c>
      <c r="E18" s="28"/>
      <c r="F18" s="28"/>
    </row>
    <row r="19" spans="1:6" ht="16.5" customHeight="1" thickBot="1" x14ac:dyDescent="0.35">
      <c r="A19" s="36" t="s">
        <v>11</v>
      </c>
      <c r="B19" s="37">
        <f>SUM(B20:B27)</f>
        <v>5000</v>
      </c>
      <c r="C19" s="37">
        <f>SUM(C20:C27)</f>
        <v>0</v>
      </c>
      <c r="D19" s="49" t="s">
        <v>60</v>
      </c>
      <c r="E19" s="29"/>
      <c r="F19" s="29"/>
    </row>
    <row r="20" spans="1:6" ht="27.75" customHeight="1" thickBot="1" x14ac:dyDescent="0.35">
      <c r="A20" s="6" t="s">
        <v>53</v>
      </c>
      <c r="B20" s="18"/>
      <c r="C20" s="18"/>
      <c r="D20" s="15"/>
      <c r="E20" s="29"/>
      <c r="F20" s="29"/>
    </row>
    <row r="21" spans="1:6" ht="27.75" customHeight="1" thickBot="1" x14ac:dyDescent="0.35">
      <c r="A21" s="6" t="s">
        <v>54</v>
      </c>
      <c r="B21" s="18"/>
      <c r="C21" s="18"/>
      <c r="D21" s="15" t="s">
        <v>19</v>
      </c>
      <c r="E21" s="29"/>
      <c r="F21" s="29"/>
    </row>
    <row r="22" spans="1:6" ht="27.75" customHeight="1" thickBot="1" x14ac:dyDescent="0.35">
      <c r="A22" s="6" t="s">
        <v>55</v>
      </c>
      <c r="B22" s="18">
        <v>5000</v>
      </c>
      <c r="C22" s="18"/>
      <c r="D22" s="15"/>
      <c r="E22" s="29"/>
      <c r="F22" s="29"/>
    </row>
    <row r="23" spans="1:6" ht="27.75" customHeight="1" thickBot="1" x14ac:dyDescent="0.35">
      <c r="A23" s="6" t="s">
        <v>56</v>
      </c>
      <c r="B23" s="18"/>
      <c r="C23" s="18"/>
      <c r="D23" s="15" t="s">
        <v>61</v>
      </c>
      <c r="E23" s="29"/>
      <c r="F23" s="29"/>
    </row>
    <row r="24" spans="1:6" ht="27.75" customHeight="1" thickBot="1" x14ac:dyDescent="0.35">
      <c r="A24" s="6" t="s">
        <v>57</v>
      </c>
      <c r="B24" s="18"/>
      <c r="C24" s="18"/>
      <c r="D24" s="15"/>
      <c r="E24" s="29"/>
      <c r="F24" s="29"/>
    </row>
    <row r="25" spans="1:6" ht="23.1" customHeight="1" thickBot="1" x14ac:dyDescent="0.35">
      <c r="A25" s="6" t="s">
        <v>13</v>
      </c>
      <c r="B25" s="18"/>
      <c r="C25" s="18"/>
      <c r="D25" s="15"/>
      <c r="E25" s="29"/>
      <c r="F25" s="29"/>
    </row>
    <row r="26" spans="1:6" ht="23.1" customHeight="1" thickBot="1" x14ac:dyDescent="0.35">
      <c r="A26" s="25" t="s">
        <v>52</v>
      </c>
      <c r="B26" s="18"/>
      <c r="C26" s="18"/>
      <c r="D26" s="15" t="s">
        <v>62</v>
      </c>
      <c r="E26" s="29"/>
      <c r="F26" s="29"/>
    </row>
    <row r="27" spans="1:6" ht="23.1" customHeight="1" thickBot="1" x14ac:dyDescent="0.35">
      <c r="A27" s="44"/>
      <c r="B27" s="18"/>
      <c r="C27" s="18"/>
      <c r="D27" s="15" t="s">
        <v>63</v>
      </c>
      <c r="E27" s="29"/>
      <c r="F27" s="29"/>
    </row>
    <row r="28" spans="1:6" ht="23.1" customHeight="1" thickBot="1" x14ac:dyDescent="0.35">
      <c r="A28" s="34" t="s">
        <v>14</v>
      </c>
      <c r="B28" s="35">
        <f>SUM(B29:B31)</f>
        <v>0</v>
      </c>
      <c r="C28" s="35">
        <f>SUM(C29:C31)</f>
        <v>0</v>
      </c>
      <c r="D28" s="15" t="s">
        <v>64</v>
      </c>
      <c r="E28" s="29"/>
      <c r="F28" s="29"/>
    </row>
    <row r="29" spans="1:6" ht="23.1" customHeight="1" thickBot="1" x14ac:dyDescent="0.35">
      <c r="A29" s="6" t="s">
        <v>16</v>
      </c>
      <c r="B29" s="18"/>
      <c r="C29" s="18"/>
      <c r="D29" s="15" t="s">
        <v>15</v>
      </c>
      <c r="E29" s="29"/>
      <c r="F29" s="29"/>
    </row>
    <row r="30" spans="1:6" ht="23.1" customHeight="1" thickBot="1" x14ac:dyDescent="0.35">
      <c r="A30" s="6" t="s">
        <v>17</v>
      </c>
      <c r="B30" s="18"/>
      <c r="C30" s="18"/>
      <c r="D30" s="15"/>
      <c r="E30" s="29"/>
      <c r="F30" s="29"/>
    </row>
    <row r="31" spans="1:6" ht="23.1" customHeight="1" thickBot="1" x14ac:dyDescent="0.35">
      <c r="A31" s="6"/>
      <c r="B31" s="18"/>
      <c r="C31" s="18"/>
      <c r="D31" s="15"/>
      <c r="E31" s="29"/>
      <c r="F31" s="29"/>
    </row>
    <row r="32" spans="1:6" ht="23.1" customHeight="1" thickBot="1" x14ac:dyDescent="0.35">
      <c r="A32" s="34" t="s">
        <v>18</v>
      </c>
      <c r="B32" s="35">
        <f>SUM(B33:B35)</f>
        <v>0</v>
      </c>
      <c r="C32" s="35">
        <f>SUM(C33:C35)</f>
        <v>0</v>
      </c>
      <c r="D32" s="32" t="s">
        <v>24</v>
      </c>
      <c r="E32" s="40">
        <f>+E33+E34+E35</f>
        <v>3000</v>
      </c>
      <c r="F32" s="40">
        <f>+F33+F34+F35</f>
        <v>0</v>
      </c>
    </row>
    <row r="33" spans="1:6" ht="23.1" customHeight="1" thickBot="1" x14ac:dyDescent="0.35">
      <c r="A33" s="6" t="s">
        <v>20</v>
      </c>
      <c r="B33" s="18"/>
      <c r="C33" s="18"/>
      <c r="D33" s="15" t="s">
        <v>65</v>
      </c>
      <c r="E33" s="29"/>
      <c r="F33" s="29"/>
    </row>
    <row r="34" spans="1:6" ht="23.1" customHeight="1" thickBot="1" x14ac:dyDescent="0.35">
      <c r="A34" s="6" t="s">
        <v>21</v>
      </c>
      <c r="B34" s="18"/>
      <c r="C34" s="18"/>
      <c r="D34" s="15" t="s">
        <v>70</v>
      </c>
      <c r="E34" s="29">
        <v>3000</v>
      </c>
      <c r="F34" s="29"/>
    </row>
    <row r="35" spans="1:6" ht="23.1" customHeight="1" thickBot="1" x14ac:dyDescent="0.35">
      <c r="A35" s="6" t="s">
        <v>22</v>
      </c>
      <c r="B35" s="18"/>
      <c r="C35" s="18"/>
      <c r="D35" s="15"/>
      <c r="E35" s="29"/>
      <c r="F35" s="29"/>
    </row>
    <row r="36" spans="1:6" ht="23.1" customHeight="1" thickBot="1" x14ac:dyDescent="0.35">
      <c r="A36" s="34" t="s">
        <v>23</v>
      </c>
      <c r="B36" s="40">
        <f>B37</f>
        <v>0</v>
      </c>
      <c r="C36" s="40">
        <f>C37</f>
        <v>0</v>
      </c>
      <c r="D36" s="39" t="s">
        <v>27</v>
      </c>
      <c r="E36" s="40">
        <f>E37</f>
        <v>0</v>
      </c>
      <c r="F36" s="40">
        <f>F37</f>
        <v>0</v>
      </c>
    </row>
    <row r="37" spans="1:6" ht="23.1" customHeight="1" thickBot="1" x14ac:dyDescent="0.35">
      <c r="A37" s="41"/>
      <c r="B37" s="42"/>
      <c r="C37" s="42"/>
      <c r="D37" s="41"/>
      <c r="E37" s="43"/>
      <c r="F37" s="43"/>
    </row>
    <row r="38" spans="1:6" ht="23.1" customHeight="1" thickBot="1" x14ac:dyDescent="0.35">
      <c r="A38" s="46" t="s">
        <v>25</v>
      </c>
      <c r="B38" s="37"/>
      <c r="C38" s="37"/>
      <c r="D38" s="45" t="s">
        <v>69</v>
      </c>
      <c r="E38" s="37"/>
      <c r="F38" s="37"/>
    </row>
    <row r="39" spans="1:6" ht="23.1" customHeight="1" thickBot="1" x14ac:dyDescent="0.35">
      <c r="A39" s="34" t="s">
        <v>26</v>
      </c>
      <c r="B39" s="40"/>
      <c r="C39" s="40"/>
      <c r="D39" s="47" t="s">
        <v>29</v>
      </c>
      <c r="E39" s="40"/>
      <c r="F39" s="40"/>
    </row>
    <row r="40" spans="1:6" ht="18" customHeight="1" thickBot="1" x14ac:dyDescent="0.35">
      <c r="A40" s="38" t="s">
        <v>28</v>
      </c>
      <c r="B40" s="35"/>
      <c r="C40" s="35"/>
      <c r="D40" s="39" t="s">
        <v>58</v>
      </c>
      <c r="E40" s="40"/>
      <c r="F40" s="40"/>
    </row>
    <row r="41" spans="1:6" ht="23.1" customHeight="1" thickBot="1" x14ac:dyDescent="0.35">
      <c r="A41" s="8" t="s">
        <v>30</v>
      </c>
      <c r="B41" s="20">
        <f>B5</f>
        <v>6860</v>
      </c>
      <c r="C41" s="20">
        <f>C5</f>
        <v>0</v>
      </c>
      <c r="D41" s="16" t="s">
        <v>31</v>
      </c>
      <c r="E41" s="20">
        <f>E5</f>
        <v>3000</v>
      </c>
      <c r="F41" s="20">
        <f>F5</f>
        <v>0</v>
      </c>
    </row>
    <row r="42" spans="1:6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4" t="s">
        <v>33</v>
      </c>
      <c r="E42" s="28">
        <f>SUM(E43:E46)</f>
        <v>0</v>
      </c>
      <c r="F42" s="28">
        <f>SUM(F43:F46)</f>
        <v>0</v>
      </c>
    </row>
    <row r="43" spans="1:6" ht="18" customHeight="1" thickBot="1" x14ac:dyDescent="0.35">
      <c r="A43" s="6" t="s">
        <v>34</v>
      </c>
      <c r="B43" s="18"/>
      <c r="C43" s="18"/>
      <c r="D43" s="15" t="s">
        <v>35</v>
      </c>
      <c r="E43" s="21">
        <f>B43</f>
        <v>0</v>
      </c>
      <c r="F43" s="21">
        <f>C43</f>
        <v>0</v>
      </c>
    </row>
    <row r="44" spans="1:6" ht="23.1" customHeight="1" thickBot="1" x14ac:dyDescent="0.35">
      <c r="A44" s="6" t="s">
        <v>36</v>
      </c>
      <c r="B44" s="18"/>
      <c r="C44" s="18"/>
      <c r="D44" s="15" t="s">
        <v>37</v>
      </c>
      <c r="E44" s="21">
        <f t="shared" ref="E44:F46" si="0">B44</f>
        <v>0</v>
      </c>
      <c r="F44" s="21">
        <f t="shared" si="0"/>
        <v>0</v>
      </c>
    </row>
    <row r="45" spans="1:6" ht="23.1" customHeight="1" thickBot="1" x14ac:dyDescent="0.35">
      <c r="A45" s="6" t="s">
        <v>38</v>
      </c>
      <c r="B45" s="18"/>
      <c r="C45" s="18"/>
      <c r="D45" s="15" t="s">
        <v>39</v>
      </c>
      <c r="E45" s="21">
        <f t="shared" si="0"/>
        <v>0</v>
      </c>
      <c r="F45" s="21">
        <f t="shared" si="0"/>
        <v>0</v>
      </c>
    </row>
    <row r="46" spans="1:6" ht="23.1" customHeight="1" thickBot="1" x14ac:dyDescent="0.35">
      <c r="A46" s="6" t="s">
        <v>40</v>
      </c>
      <c r="B46" s="18"/>
      <c r="C46" s="18"/>
      <c r="D46" s="15" t="s">
        <v>40</v>
      </c>
      <c r="E46" s="21">
        <f t="shared" si="0"/>
        <v>0</v>
      </c>
      <c r="F46" s="21">
        <f t="shared" si="0"/>
        <v>0</v>
      </c>
    </row>
    <row r="47" spans="1:6" ht="23.1" customHeight="1" thickBot="1" x14ac:dyDescent="0.35">
      <c r="A47" s="9" t="s">
        <v>41</v>
      </c>
      <c r="B47" s="20">
        <f>B41+B42</f>
        <v>6860</v>
      </c>
      <c r="C47" s="20">
        <f>C41+C42</f>
        <v>0</v>
      </c>
      <c r="D47" s="17" t="s">
        <v>41</v>
      </c>
      <c r="E47" s="20">
        <f>E41+E42</f>
        <v>3000</v>
      </c>
      <c r="F47" s="20">
        <f>F41+F42</f>
        <v>0</v>
      </c>
    </row>
    <row r="48" spans="1:6" ht="23.1" customHeight="1" x14ac:dyDescent="0.3"/>
    <row r="49" spans="4:6" ht="15.75" customHeight="1" x14ac:dyDescent="0.3">
      <c r="D49" s="10" t="s">
        <v>42</v>
      </c>
      <c r="E49" s="31">
        <f>B41-E41</f>
        <v>3860</v>
      </c>
      <c r="F49" s="31">
        <f>C41-F41</f>
        <v>0</v>
      </c>
    </row>
  </sheetData>
  <pageMargins left="0" right="0" top="0" bottom="0" header="0.31496062992125984" footer="0.31496062992125984"/>
  <pageSetup paperSize="9" scale="77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49"/>
  <sheetViews>
    <sheetView topLeftCell="A31" workbookViewId="0">
      <selection activeCell="B23" sqref="B23"/>
    </sheetView>
  </sheetViews>
  <sheetFormatPr baseColWidth="10" defaultRowHeight="14.4" x14ac:dyDescent="0.3"/>
  <cols>
    <col min="1" max="1" width="43.5546875" customWidth="1"/>
    <col min="4" max="4" width="34.88671875" style="10" customWidth="1"/>
  </cols>
  <sheetData>
    <row r="1" spans="1:6" ht="17.25" customHeight="1" x14ac:dyDescent="0.3">
      <c r="A1" s="27"/>
    </row>
    <row r="2" spans="1:6" ht="16.2" x14ac:dyDescent="0.3">
      <c r="A2" s="1" t="s">
        <v>151</v>
      </c>
    </row>
    <row r="3" spans="1:6" ht="7.5" customHeight="1" thickBot="1" x14ac:dyDescent="0.35">
      <c r="A3" s="2"/>
    </row>
    <row r="4" spans="1:6" ht="14.25" customHeight="1" thickBot="1" x14ac:dyDescent="0.35">
      <c r="A4" s="3" t="s">
        <v>0</v>
      </c>
      <c r="B4" s="4" t="s">
        <v>74</v>
      </c>
      <c r="C4" s="4" t="s">
        <v>75</v>
      </c>
      <c r="D4" s="11" t="s">
        <v>1</v>
      </c>
      <c r="E4" s="4" t="s">
        <v>74</v>
      </c>
      <c r="F4" s="4" t="s">
        <v>75</v>
      </c>
    </row>
    <row r="5" spans="1:6" ht="23.1" customHeight="1" thickBot="1" x14ac:dyDescent="0.35">
      <c r="A5" s="5" t="s">
        <v>2</v>
      </c>
      <c r="B5" s="18">
        <f>B6+B13+B19+B28+B32+B36+B38+B39+B40</f>
        <v>4000</v>
      </c>
      <c r="C5" s="18">
        <f>C6+C13+C19+C28+C32+C36+C38+C39+C40</f>
        <v>0</v>
      </c>
      <c r="D5" s="12" t="s">
        <v>3</v>
      </c>
      <c r="E5" s="21">
        <f>E6+E13+E32+E36+E38+E39+E40</f>
        <v>0</v>
      </c>
      <c r="F5" s="21">
        <f>F6+F13+F32+F36+F38+F39+F40</f>
        <v>0</v>
      </c>
    </row>
    <row r="6" spans="1:6" ht="23.1" customHeight="1" thickBot="1" x14ac:dyDescent="0.35">
      <c r="A6" s="46" t="s">
        <v>4</v>
      </c>
      <c r="B6" s="37">
        <f>SUM(B7:B12)</f>
        <v>0</v>
      </c>
      <c r="C6" s="37">
        <f>SUM(C7:C12)</f>
        <v>0</v>
      </c>
      <c r="D6" s="47" t="s">
        <v>66</v>
      </c>
      <c r="E6" s="37">
        <f>SUM(E7:E12)</f>
        <v>0</v>
      </c>
      <c r="F6" s="37">
        <f>SUM(F7:F12)</f>
        <v>0</v>
      </c>
    </row>
    <row r="7" spans="1:6" ht="23.1" customHeight="1" thickBot="1" x14ac:dyDescent="0.35">
      <c r="A7" s="6" t="s">
        <v>43</v>
      </c>
      <c r="B7" s="18"/>
      <c r="C7" s="18"/>
      <c r="D7" s="13" t="s">
        <v>48</v>
      </c>
      <c r="E7" s="21"/>
      <c r="F7" s="21"/>
    </row>
    <row r="8" spans="1:6" ht="23.1" customHeight="1" thickBot="1" x14ac:dyDescent="0.35">
      <c r="A8" s="6" t="s">
        <v>44</v>
      </c>
      <c r="B8" s="18"/>
      <c r="C8" s="18"/>
      <c r="D8" s="13"/>
      <c r="E8" s="21"/>
      <c r="F8" s="21"/>
    </row>
    <row r="9" spans="1:6" ht="23.1" customHeight="1" thickBot="1" x14ac:dyDescent="0.35">
      <c r="A9" s="6" t="s">
        <v>45</v>
      </c>
      <c r="B9" s="18"/>
      <c r="C9" s="18"/>
      <c r="D9" s="13" t="s">
        <v>49</v>
      </c>
      <c r="E9" s="21"/>
      <c r="F9" s="21"/>
    </row>
    <row r="10" spans="1:6" ht="23.1" customHeight="1" thickBot="1" x14ac:dyDescent="0.35">
      <c r="A10" s="6" t="s">
        <v>46</v>
      </c>
      <c r="B10" s="18"/>
      <c r="C10" s="18"/>
      <c r="D10" s="13"/>
      <c r="E10" s="21"/>
      <c r="F10" s="21"/>
    </row>
    <row r="11" spans="1:6" ht="23.1" customHeight="1" thickBot="1" x14ac:dyDescent="0.35">
      <c r="A11" s="6" t="s">
        <v>47</v>
      </c>
      <c r="B11" s="18"/>
      <c r="C11" s="18"/>
      <c r="D11" s="13" t="s">
        <v>50</v>
      </c>
      <c r="E11" s="21"/>
      <c r="F11" s="21"/>
    </row>
    <row r="12" spans="1:6" ht="23.1" customHeight="1" thickBot="1" x14ac:dyDescent="0.35">
      <c r="A12" s="6"/>
      <c r="B12" s="18"/>
      <c r="C12" s="18"/>
      <c r="D12" s="13"/>
      <c r="E12" s="21"/>
      <c r="F12" s="21"/>
    </row>
    <row r="13" spans="1:6" ht="23.1" customHeight="1" thickBot="1" x14ac:dyDescent="0.35">
      <c r="A13" s="34" t="s">
        <v>7</v>
      </c>
      <c r="B13" s="35">
        <f>SUM(B14:B18)</f>
        <v>0</v>
      </c>
      <c r="C13" s="35">
        <f>SUM(C14:C18)</f>
        <v>0</v>
      </c>
      <c r="D13" s="32" t="s">
        <v>5</v>
      </c>
      <c r="E13" s="40">
        <f>SUM(E14:E31)</f>
        <v>0</v>
      </c>
      <c r="F13" s="40">
        <f>SUM(F14:F31)</f>
        <v>0</v>
      </c>
    </row>
    <row r="14" spans="1:6" ht="23.1" customHeight="1" thickBot="1" x14ac:dyDescent="0.35">
      <c r="A14" s="6" t="s">
        <v>51</v>
      </c>
      <c r="B14" s="18"/>
      <c r="C14" s="18"/>
      <c r="D14" s="15" t="s">
        <v>6</v>
      </c>
      <c r="E14" s="29"/>
      <c r="F14" s="29"/>
    </row>
    <row r="15" spans="1:6" ht="23.1" customHeight="1" thickBot="1" x14ac:dyDescent="0.35">
      <c r="A15" s="6" t="s">
        <v>67</v>
      </c>
      <c r="B15" s="18"/>
      <c r="C15" s="18"/>
      <c r="D15" s="15" t="s">
        <v>165</v>
      </c>
      <c r="E15" s="29"/>
      <c r="F15" s="29"/>
    </row>
    <row r="16" spans="1:6" ht="23.1" customHeight="1" thickBot="1" x14ac:dyDescent="0.35">
      <c r="A16" s="6" t="s">
        <v>8</v>
      </c>
      <c r="B16" s="18"/>
      <c r="C16" s="18"/>
      <c r="D16" s="23" t="s">
        <v>9</v>
      </c>
      <c r="E16" s="29"/>
      <c r="F16" s="29"/>
    </row>
    <row r="17" spans="1:6" ht="23.1" customHeight="1" thickBot="1" x14ac:dyDescent="0.35">
      <c r="A17" s="25" t="s">
        <v>10</v>
      </c>
      <c r="B17" s="18"/>
      <c r="C17" s="18"/>
      <c r="D17" s="23" t="s">
        <v>12</v>
      </c>
      <c r="E17" s="24"/>
      <c r="F17" s="24"/>
    </row>
    <row r="18" spans="1:6" ht="18.75" customHeight="1" thickBot="1" x14ac:dyDescent="0.35">
      <c r="A18" s="25" t="s">
        <v>52</v>
      </c>
      <c r="B18" s="26"/>
      <c r="C18" s="26"/>
      <c r="D18" s="48" t="s">
        <v>59</v>
      </c>
      <c r="E18" s="28"/>
      <c r="F18" s="28"/>
    </row>
    <row r="19" spans="1:6" ht="16.5" customHeight="1" thickBot="1" x14ac:dyDescent="0.35">
      <c r="A19" s="36" t="s">
        <v>11</v>
      </c>
      <c r="B19" s="37">
        <f>SUM(B20:B27)</f>
        <v>4000</v>
      </c>
      <c r="C19" s="37">
        <f>SUM(C20:C27)</f>
        <v>0</v>
      </c>
      <c r="D19" s="49" t="s">
        <v>60</v>
      </c>
      <c r="E19" s="29"/>
      <c r="F19" s="29"/>
    </row>
    <row r="20" spans="1:6" ht="27.75" customHeight="1" thickBot="1" x14ac:dyDescent="0.35">
      <c r="A20" s="6" t="s">
        <v>53</v>
      </c>
      <c r="B20" s="18">
        <v>600</v>
      </c>
      <c r="C20" s="18"/>
      <c r="D20" s="15"/>
      <c r="E20" s="29"/>
      <c r="F20" s="29"/>
    </row>
    <row r="21" spans="1:6" ht="27.75" customHeight="1" thickBot="1" x14ac:dyDescent="0.35">
      <c r="A21" s="6" t="s">
        <v>54</v>
      </c>
      <c r="B21" s="18"/>
      <c r="C21" s="18"/>
      <c r="D21" s="15" t="s">
        <v>19</v>
      </c>
      <c r="E21" s="29"/>
      <c r="F21" s="29"/>
    </row>
    <row r="22" spans="1:6" ht="27.75" customHeight="1" thickBot="1" x14ac:dyDescent="0.35">
      <c r="A22" s="6" t="s">
        <v>55</v>
      </c>
      <c r="B22" s="18">
        <v>3400</v>
      </c>
      <c r="C22" s="18"/>
      <c r="D22" s="15"/>
      <c r="E22" s="29"/>
      <c r="F22" s="29"/>
    </row>
    <row r="23" spans="1:6" ht="27.75" customHeight="1" thickBot="1" x14ac:dyDescent="0.35">
      <c r="A23" s="6" t="s">
        <v>56</v>
      </c>
      <c r="B23" s="18"/>
      <c r="C23" s="18"/>
      <c r="D23" s="15" t="s">
        <v>61</v>
      </c>
      <c r="E23" s="29"/>
      <c r="F23" s="29"/>
    </row>
    <row r="24" spans="1:6" ht="27.75" customHeight="1" thickBot="1" x14ac:dyDescent="0.35">
      <c r="A24" s="6" t="s">
        <v>57</v>
      </c>
      <c r="B24" s="18"/>
      <c r="C24" s="18"/>
      <c r="D24" s="15"/>
      <c r="E24" s="29"/>
      <c r="F24" s="29"/>
    </row>
    <row r="25" spans="1:6" ht="23.1" customHeight="1" thickBot="1" x14ac:dyDescent="0.35">
      <c r="A25" s="6" t="s">
        <v>13</v>
      </c>
      <c r="B25" s="18"/>
      <c r="C25" s="18"/>
      <c r="D25" s="15"/>
      <c r="E25" s="29"/>
      <c r="F25" s="29"/>
    </row>
    <row r="26" spans="1:6" ht="23.1" customHeight="1" thickBot="1" x14ac:dyDescent="0.35">
      <c r="A26" s="25" t="s">
        <v>52</v>
      </c>
      <c r="B26" s="18"/>
      <c r="C26" s="18"/>
      <c r="D26" s="15" t="s">
        <v>62</v>
      </c>
      <c r="E26" s="29"/>
      <c r="F26" s="29"/>
    </row>
    <row r="27" spans="1:6" ht="23.1" customHeight="1" thickBot="1" x14ac:dyDescent="0.35">
      <c r="A27" s="44"/>
      <c r="B27" s="18"/>
      <c r="C27" s="18"/>
      <c r="D27" s="15" t="s">
        <v>63</v>
      </c>
      <c r="E27" s="29"/>
      <c r="F27" s="29"/>
    </row>
    <row r="28" spans="1:6" ht="23.1" customHeight="1" thickBot="1" x14ac:dyDescent="0.35">
      <c r="A28" s="34" t="s">
        <v>14</v>
      </c>
      <c r="B28" s="35">
        <f>SUM(B29:B31)</f>
        <v>0</v>
      </c>
      <c r="C28" s="35">
        <f>SUM(C29:C31)</f>
        <v>0</v>
      </c>
      <c r="D28" s="15" t="s">
        <v>64</v>
      </c>
      <c r="E28" s="29"/>
      <c r="F28" s="29"/>
    </row>
    <row r="29" spans="1:6" ht="23.1" customHeight="1" thickBot="1" x14ac:dyDescent="0.35">
      <c r="A29" s="6" t="s">
        <v>16</v>
      </c>
      <c r="B29" s="18"/>
      <c r="C29" s="18"/>
      <c r="D29" s="15" t="s">
        <v>15</v>
      </c>
      <c r="E29" s="29"/>
      <c r="F29" s="29"/>
    </row>
    <row r="30" spans="1:6" ht="23.1" customHeight="1" thickBot="1" x14ac:dyDescent="0.35">
      <c r="A30" s="6" t="s">
        <v>17</v>
      </c>
      <c r="B30" s="18"/>
      <c r="C30" s="18"/>
      <c r="D30" s="15"/>
      <c r="E30" s="29"/>
      <c r="F30" s="29"/>
    </row>
    <row r="31" spans="1:6" ht="23.1" customHeight="1" thickBot="1" x14ac:dyDescent="0.35">
      <c r="A31" s="6"/>
      <c r="B31" s="18"/>
      <c r="C31" s="18"/>
      <c r="D31" s="15"/>
      <c r="E31" s="29"/>
      <c r="F31" s="29"/>
    </row>
    <row r="32" spans="1:6" ht="23.1" customHeight="1" thickBot="1" x14ac:dyDescent="0.35">
      <c r="A32" s="34" t="s">
        <v>18</v>
      </c>
      <c r="B32" s="35">
        <f>SUM(B33:B35)</f>
        <v>0</v>
      </c>
      <c r="C32" s="35">
        <f>SUM(C33:C35)</f>
        <v>0</v>
      </c>
      <c r="D32" s="32" t="s">
        <v>24</v>
      </c>
      <c r="E32" s="40">
        <f>+E33+E34+E35</f>
        <v>0</v>
      </c>
      <c r="F32" s="40">
        <f>+F33+F34+F35</f>
        <v>0</v>
      </c>
    </row>
    <row r="33" spans="1:6" ht="23.1" customHeight="1" thickBot="1" x14ac:dyDescent="0.35">
      <c r="A33" s="6" t="s">
        <v>20</v>
      </c>
      <c r="B33" s="18"/>
      <c r="C33" s="18"/>
      <c r="D33" s="15" t="s">
        <v>65</v>
      </c>
      <c r="E33" s="29"/>
      <c r="F33" s="29"/>
    </row>
    <row r="34" spans="1:6" ht="23.1" customHeight="1" thickBot="1" x14ac:dyDescent="0.35">
      <c r="A34" s="6" t="s">
        <v>21</v>
      </c>
      <c r="B34" s="18"/>
      <c r="C34" s="18"/>
      <c r="D34" s="15" t="s">
        <v>70</v>
      </c>
      <c r="E34" s="29"/>
      <c r="F34" s="29"/>
    </row>
    <row r="35" spans="1:6" ht="23.1" customHeight="1" thickBot="1" x14ac:dyDescent="0.35">
      <c r="A35" s="6" t="s">
        <v>22</v>
      </c>
      <c r="B35" s="18"/>
      <c r="C35" s="18"/>
      <c r="D35" s="15"/>
      <c r="E35" s="29"/>
      <c r="F35" s="29"/>
    </row>
    <row r="36" spans="1:6" ht="23.1" customHeight="1" thickBot="1" x14ac:dyDescent="0.35">
      <c r="A36" s="34" t="s">
        <v>23</v>
      </c>
      <c r="B36" s="40">
        <f>B37</f>
        <v>0</v>
      </c>
      <c r="C36" s="40">
        <f>C37</f>
        <v>0</v>
      </c>
      <c r="D36" s="39" t="s">
        <v>27</v>
      </c>
      <c r="E36" s="40">
        <f>E37</f>
        <v>0</v>
      </c>
      <c r="F36" s="40">
        <f>F37</f>
        <v>0</v>
      </c>
    </row>
    <row r="37" spans="1:6" ht="23.1" customHeight="1" thickBot="1" x14ac:dyDescent="0.35">
      <c r="A37" s="41"/>
      <c r="B37" s="42"/>
      <c r="C37" s="42"/>
      <c r="D37" s="41"/>
      <c r="E37" s="43"/>
      <c r="F37" s="43"/>
    </row>
    <row r="38" spans="1:6" ht="23.1" customHeight="1" thickBot="1" x14ac:dyDescent="0.35">
      <c r="A38" s="46" t="s">
        <v>25</v>
      </c>
      <c r="B38" s="37"/>
      <c r="C38" s="37"/>
      <c r="D38" s="45" t="s">
        <v>69</v>
      </c>
      <c r="E38" s="37"/>
      <c r="F38" s="37"/>
    </row>
    <row r="39" spans="1:6" ht="23.1" customHeight="1" thickBot="1" x14ac:dyDescent="0.35">
      <c r="A39" s="34" t="s">
        <v>26</v>
      </c>
      <c r="B39" s="40"/>
      <c r="C39" s="40"/>
      <c r="D39" s="47" t="s">
        <v>29</v>
      </c>
      <c r="E39" s="40"/>
      <c r="F39" s="40"/>
    </row>
    <row r="40" spans="1:6" ht="18" customHeight="1" thickBot="1" x14ac:dyDescent="0.35">
      <c r="A40" s="38" t="s">
        <v>28</v>
      </c>
      <c r="B40" s="35"/>
      <c r="C40" s="35"/>
      <c r="D40" s="39" t="s">
        <v>58</v>
      </c>
      <c r="E40" s="40"/>
      <c r="F40" s="40"/>
    </row>
    <row r="41" spans="1:6" ht="23.1" customHeight="1" thickBot="1" x14ac:dyDescent="0.35">
      <c r="A41" s="8" t="s">
        <v>30</v>
      </c>
      <c r="B41" s="20">
        <f>B5</f>
        <v>4000</v>
      </c>
      <c r="C41" s="20">
        <f>C5</f>
        <v>0</v>
      </c>
      <c r="D41" s="16" t="s">
        <v>31</v>
      </c>
      <c r="E41" s="20">
        <f>E5</f>
        <v>0</v>
      </c>
      <c r="F41" s="20">
        <f>F5</f>
        <v>0</v>
      </c>
    </row>
    <row r="42" spans="1:6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4" t="s">
        <v>33</v>
      </c>
      <c r="E42" s="28">
        <f>SUM(E43:E46)</f>
        <v>0</v>
      </c>
      <c r="F42" s="28">
        <f>SUM(F43:F46)</f>
        <v>0</v>
      </c>
    </row>
    <row r="43" spans="1:6" ht="18" customHeight="1" thickBot="1" x14ac:dyDescent="0.35">
      <c r="A43" s="6" t="s">
        <v>34</v>
      </c>
      <c r="B43" s="18"/>
      <c r="C43" s="18"/>
      <c r="D43" s="15" t="s">
        <v>35</v>
      </c>
      <c r="E43" s="21">
        <f>B43</f>
        <v>0</v>
      </c>
      <c r="F43" s="21">
        <f>C43</f>
        <v>0</v>
      </c>
    </row>
    <row r="44" spans="1:6" ht="23.1" customHeight="1" thickBot="1" x14ac:dyDescent="0.35">
      <c r="A44" s="6" t="s">
        <v>36</v>
      </c>
      <c r="B44" s="18"/>
      <c r="C44" s="18"/>
      <c r="D44" s="15" t="s">
        <v>37</v>
      </c>
      <c r="E44" s="21">
        <f t="shared" ref="E44:F46" si="0">B44</f>
        <v>0</v>
      </c>
      <c r="F44" s="21">
        <f t="shared" si="0"/>
        <v>0</v>
      </c>
    </row>
    <row r="45" spans="1:6" ht="23.1" customHeight="1" thickBot="1" x14ac:dyDescent="0.35">
      <c r="A45" s="6" t="s">
        <v>38</v>
      </c>
      <c r="B45" s="18"/>
      <c r="C45" s="18"/>
      <c r="D45" s="15" t="s">
        <v>39</v>
      </c>
      <c r="E45" s="21">
        <f t="shared" si="0"/>
        <v>0</v>
      </c>
      <c r="F45" s="21">
        <f t="shared" si="0"/>
        <v>0</v>
      </c>
    </row>
    <row r="46" spans="1:6" ht="23.1" customHeight="1" thickBot="1" x14ac:dyDescent="0.35">
      <c r="A46" s="6" t="s">
        <v>40</v>
      </c>
      <c r="B46" s="18"/>
      <c r="C46" s="18"/>
      <c r="D46" s="15" t="s">
        <v>40</v>
      </c>
      <c r="E46" s="21">
        <f t="shared" si="0"/>
        <v>0</v>
      </c>
      <c r="F46" s="21">
        <f t="shared" si="0"/>
        <v>0</v>
      </c>
    </row>
    <row r="47" spans="1:6" ht="23.1" customHeight="1" thickBot="1" x14ac:dyDescent="0.35">
      <c r="A47" s="9" t="s">
        <v>41</v>
      </c>
      <c r="B47" s="20">
        <f>B41+B42</f>
        <v>4000</v>
      </c>
      <c r="C47" s="20">
        <f>C41+C42</f>
        <v>0</v>
      </c>
      <c r="D47" s="17" t="s">
        <v>41</v>
      </c>
      <c r="E47" s="20">
        <f>E41+E42</f>
        <v>0</v>
      </c>
      <c r="F47" s="20">
        <f>F41+F42</f>
        <v>0</v>
      </c>
    </row>
    <row r="48" spans="1:6" ht="23.1" customHeight="1" x14ac:dyDescent="0.3"/>
    <row r="49" spans="4:6" ht="15.75" customHeight="1" x14ac:dyDescent="0.3">
      <c r="D49" s="10" t="s">
        <v>42</v>
      </c>
      <c r="E49" s="31">
        <f>B41-E41</f>
        <v>4000</v>
      </c>
      <c r="F49" s="31">
        <f>C41-F41</f>
        <v>0</v>
      </c>
    </row>
  </sheetData>
  <pageMargins left="0" right="0" top="0" bottom="0" header="0.31496062992125984" footer="0.31496062992125984"/>
  <pageSetup paperSize="9" scale="77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49"/>
  <sheetViews>
    <sheetView topLeftCell="A31" workbookViewId="0">
      <selection activeCell="E17" sqref="E17"/>
    </sheetView>
  </sheetViews>
  <sheetFormatPr baseColWidth="10" defaultRowHeight="14.4" x14ac:dyDescent="0.3"/>
  <cols>
    <col min="1" max="1" width="43.5546875" customWidth="1"/>
    <col min="4" max="4" width="34.88671875" style="10" customWidth="1"/>
  </cols>
  <sheetData>
    <row r="1" spans="1:6" ht="17.25" customHeight="1" x14ac:dyDescent="0.3">
      <c r="A1" s="27"/>
    </row>
    <row r="2" spans="1:6" ht="16.2" x14ac:dyDescent="0.3">
      <c r="A2" s="1" t="s">
        <v>145</v>
      </c>
    </row>
    <row r="3" spans="1:6" ht="7.5" customHeight="1" thickBot="1" x14ac:dyDescent="0.35">
      <c r="A3" s="2"/>
    </row>
    <row r="4" spans="1:6" ht="14.25" customHeight="1" thickBot="1" x14ac:dyDescent="0.35">
      <c r="A4" s="3" t="s">
        <v>0</v>
      </c>
      <c r="B4" s="4" t="s">
        <v>74</v>
      </c>
      <c r="C4" s="4" t="s">
        <v>75</v>
      </c>
      <c r="D4" s="11" t="s">
        <v>1</v>
      </c>
      <c r="E4" s="4" t="s">
        <v>74</v>
      </c>
      <c r="F4" s="4" t="s">
        <v>75</v>
      </c>
    </row>
    <row r="5" spans="1:6" ht="23.1" customHeight="1" thickBot="1" x14ac:dyDescent="0.35">
      <c r="A5" s="5" t="s">
        <v>2</v>
      </c>
      <c r="B5" s="18">
        <f>B6+B13+B19+B28+B32+B36+B38+B39+B40</f>
        <v>2600</v>
      </c>
      <c r="C5" s="18">
        <f>C6+C13+C19+C28+C32+C36+C38+C39+C40</f>
        <v>0</v>
      </c>
      <c r="D5" s="12" t="s">
        <v>3</v>
      </c>
      <c r="E5" s="21">
        <f>E6+E13+E32+E36+E38+E39+E40</f>
        <v>11000</v>
      </c>
      <c r="F5" s="21">
        <f>F6+F13+F32+F36+F38+F39+F40</f>
        <v>0</v>
      </c>
    </row>
    <row r="6" spans="1:6" ht="23.1" customHeight="1" thickBot="1" x14ac:dyDescent="0.35">
      <c r="A6" s="46" t="s">
        <v>4</v>
      </c>
      <c r="B6" s="37">
        <f>SUM(B7:B12)</f>
        <v>1600</v>
      </c>
      <c r="C6" s="37">
        <f>SUM(C7:C12)</f>
        <v>0</v>
      </c>
      <c r="D6" s="47" t="s">
        <v>66</v>
      </c>
      <c r="E6" s="37">
        <f>SUM(E7:E12)</f>
        <v>0</v>
      </c>
      <c r="F6" s="37">
        <f>SUM(F7:F12)</f>
        <v>0</v>
      </c>
    </row>
    <row r="7" spans="1:6" ht="23.1" customHeight="1" thickBot="1" x14ac:dyDescent="0.35">
      <c r="A7" s="6" t="s">
        <v>43</v>
      </c>
      <c r="B7" s="18"/>
      <c r="C7" s="18"/>
      <c r="D7" s="13" t="s">
        <v>48</v>
      </c>
      <c r="E7" s="21"/>
      <c r="F7" s="21"/>
    </row>
    <row r="8" spans="1:6" ht="23.1" customHeight="1" thickBot="1" x14ac:dyDescent="0.35">
      <c r="A8" s="6" t="s">
        <v>44</v>
      </c>
      <c r="B8" s="18"/>
      <c r="C8" s="18"/>
      <c r="D8" s="13"/>
      <c r="E8" s="21"/>
      <c r="F8" s="21"/>
    </row>
    <row r="9" spans="1:6" ht="23.1" customHeight="1" thickBot="1" x14ac:dyDescent="0.35">
      <c r="A9" s="6" t="s">
        <v>45</v>
      </c>
      <c r="B9" s="18"/>
      <c r="C9" s="18"/>
      <c r="D9" s="13" t="s">
        <v>49</v>
      </c>
      <c r="E9" s="21"/>
      <c r="F9" s="21"/>
    </row>
    <row r="10" spans="1:6" ht="23.1" customHeight="1" thickBot="1" x14ac:dyDescent="0.35">
      <c r="A10" s="6" t="s">
        <v>46</v>
      </c>
      <c r="B10" s="18">
        <v>1600</v>
      </c>
      <c r="C10" s="18"/>
      <c r="D10" s="13"/>
      <c r="E10" s="21"/>
      <c r="F10" s="21"/>
    </row>
    <row r="11" spans="1:6" ht="23.1" customHeight="1" thickBot="1" x14ac:dyDescent="0.35">
      <c r="A11" s="6" t="s">
        <v>94</v>
      </c>
      <c r="B11" s="18"/>
      <c r="C11" s="18"/>
      <c r="D11" s="13" t="s">
        <v>50</v>
      </c>
      <c r="E11" s="21"/>
      <c r="F11" s="21"/>
    </row>
    <row r="12" spans="1:6" ht="23.1" customHeight="1" thickBot="1" x14ac:dyDescent="0.35">
      <c r="A12" s="6"/>
      <c r="B12" s="18"/>
      <c r="C12" s="18"/>
      <c r="D12" s="13"/>
      <c r="E12" s="21"/>
      <c r="F12" s="21"/>
    </row>
    <row r="13" spans="1:6" ht="23.1" customHeight="1" thickBot="1" x14ac:dyDescent="0.35">
      <c r="A13" s="34" t="s">
        <v>7</v>
      </c>
      <c r="B13" s="35">
        <f>SUM(B14:B18)</f>
        <v>0</v>
      </c>
      <c r="C13" s="35">
        <f>SUM(C14:C18)</f>
        <v>0</v>
      </c>
      <c r="D13" s="32" t="s">
        <v>5</v>
      </c>
      <c r="E13" s="40">
        <f>SUM(E14:E31)</f>
        <v>10000</v>
      </c>
      <c r="F13" s="40">
        <f>SUM(F14:F31)</f>
        <v>0</v>
      </c>
    </row>
    <row r="14" spans="1:6" ht="23.1" customHeight="1" thickBot="1" x14ac:dyDescent="0.35">
      <c r="A14" s="6" t="s">
        <v>93</v>
      </c>
      <c r="B14" s="18"/>
      <c r="C14" s="18"/>
      <c r="D14" s="15" t="s">
        <v>6</v>
      </c>
      <c r="E14" s="29"/>
      <c r="F14" s="29"/>
    </row>
    <row r="15" spans="1:6" ht="23.1" customHeight="1" thickBot="1" x14ac:dyDescent="0.35">
      <c r="A15" s="6" t="s">
        <v>67</v>
      </c>
      <c r="B15" s="18"/>
      <c r="C15" s="18"/>
      <c r="D15" s="15" t="s">
        <v>165</v>
      </c>
      <c r="E15" s="29">
        <v>5000</v>
      </c>
      <c r="F15" s="29"/>
    </row>
    <row r="16" spans="1:6" ht="23.1" customHeight="1" thickBot="1" x14ac:dyDescent="0.35">
      <c r="A16" s="6" t="s">
        <v>8</v>
      </c>
      <c r="B16" s="18"/>
      <c r="C16" s="18"/>
      <c r="D16" s="23" t="s">
        <v>9</v>
      </c>
      <c r="E16" s="29">
        <v>5000</v>
      </c>
      <c r="F16" s="29"/>
    </row>
    <row r="17" spans="1:6" ht="23.1" customHeight="1" thickBot="1" x14ac:dyDescent="0.35">
      <c r="A17" s="25" t="s">
        <v>10</v>
      </c>
      <c r="B17" s="18"/>
      <c r="C17" s="18"/>
      <c r="D17" s="23" t="s">
        <v>12</v>
      </c>
      <c r="E17" s="24"/>
      <c r="F17" s="24"/>
    </row>
    <row r="18" spans="1:6" ht="18.75" customHeight="1" thickBot="1" x14ac:dyDescent="0.35">
      <c r="A18" s="25" t="s">
        <v>52</v>
      </c>
      <c r="B18" s="26"/>
      <c r="C18" s="26"/>
      <c r="D18" s="48" t="s">
        <v>59</v>
      </c>
      <c r="E18" s="28"/>
      <c r="F18" s="28"/>
    </row>
    <row r="19" spans="1:6" ht="16.5" customHeight="1" thickBot="1" x14ac:dyDescent="0.35">
      <c r="A19" s="36" t="s">
        <v>11</v>
      </c>
      <c r="B19" s="37">
        <f>SUM(B20:B27)</f>
        <v>1000</v>
      </c>
      <c r="C19" s="37">
        <f>SUM(C20:C27)</f>
        <v>0</v>
      </c>
      <c r="D19" s="49" t="s">
        <v>60</v>
      </c>
      <c r="E19" s="29"/>
      <c r="F19" s="29"/>
    </row>
    <row r="20" spans="1:6" ht="27.75" customHeight="1" thickBot="1" x14ac:dyDescent="0.35">
      <c r="A20" s="6" t="s">
        <v>53</v>
      </c>
      <c r="B20" s="18"/>
      <c r="C20" s="18"/>
      <c r="D20" s="15"/>
      <c r="E20" s="29"/>
      <c r="F20" s="29"/>
    </row>
    <row r="21" spans="1:6" ht="27.75" customHeight="1" thickBot="1" x14ac:dyDescent="0.35">
      <c r="A21" s="6" t="s">
        <v>54</v>
      </c>
      <c r="B21" s="18"/>
      <c r="C21" s="18"/>
      <c r="D21" s="15" t="s">
        <v>19</v>
      </c>
      <c r="E21" s="29"/>
      <c r="F21" s="29"/>
    </row>
    <row r="22" spans="1:6" ht="27.75" customHeight="1" thickBot="1" x14ac:dyDescent="0.35">
      <c r="A22" s="6" t="s">
        <v>55</v>
      </c>
      <c r="B22" s="18">
        <v>1000</v>
      </c>
      <c r="C22" s="18"/>
      <c r="D22" s="15"/>
      <c r="E22" s="29"/>
      <c r="F22" s="29"/>
    </row>
    <row r="23" spans="1:6" ht="27.75" customHeight="1" thickBot="1" x14ac:dyDescent="0.35">
      <c r="A23" s="6" t="s">
        <v>56</v>
      </c>
      <c r="B23" s="18"/>
      <c r="C23" s="18"/>
      <c r="D23" s="15" t="s">
        <v>61</v>
      </c>
      <c r="E23" s="29"/>
      <c r="F23" s="29"/>
    </row>
    <row r="24" spans="1:6" ht="27.75" customHeight="1" thickBot="1" x14ac:dyDescent="0.35">
      <c r="A24" s="6" t="s">
        <v>57</v>
      </c>
      <c r="B24" s="18"/>
      <c r="C24" s="18"/>
      <c r="D24" s="15"/>
      <c r="E24" s="29"/>
      <c r="F24" s="29"/>
    </row>
    <row r="25" spans="1:6" ht="23.1" customHeight="1" thickBot="1" x14ac:dyDescent="0.35">
      <c r="A25" s="6" t="s">
        <v>13</v>
      </c>
      <c r="B25" s="18"/>
      <c r="C25" s="18"/>
      <c r="D25" s="15"/>
      <c r="E25" s="29"/>
      <c r="F25" s="29"/>
    </row>
    <row r="26" spans="1:6" ht="23.1" customHeight="1" thickBot="1" x14ac:dyDescent="0.35">
      <c r="A26" s="25" t="s">
        <v>52</v>
      </c>
      <c r="B26" s="18"/>
      <c r="C26" s="18"/>
      <c r="D26" s="15" t="s">
        <v>62</v>
      </c>
      <c r="E26" s="29"/>
      <c r="F26" s="29"/>
    </row>
    <row r="27" spans="1:6" ht="23.1" customHeight="1" thickBot="1" x14ac:dyDescent="0.35">
      <c r="A27" s="44"/>
      <c r="B27" s="18"/>
      <c r="C27" s="18"/>
      <c r="D27" s="15" t="s">
        <v>63</v>
      </c>
      <c r="E27" s="29"/>
      <c r="F27" s="29"/>
    </row>
    <row r="28" spans="1:6" ht="23.1" customHeight="1" thickBot="1" x14ac:dyDescent="0.35">
      <c r="A28" s="34" t="s">
        <v>14</v>
      </c>
      <c r="B28" s="35">
        <f>SUM(B29:B31)</f>
        <v>0</v>
      </c>
      <c r="C28" s="35">
        <f>SUM(C29:C31)</f>
        <v>0</v>
      </c>
      <c r="D28" s="15" t="s">
        <v>64</v>
      </c>
      <c r="E28" s="29"/>
      <c r="F28" s="29"/>
    </row>
    <row r="29" spans="1:6" ht="23.1" customHeight="1" thickBot="1" x14ac:dyDescent="0.35">
      <c r="A29" s="6" t="s">
        <v>16</v>
      </c>
      <c r="B29" s="18"/>
      <c r="C29" s="18"/>
      <c r="D29" s="15" t="s">
        <v>15</v>
      </c>
      <c r="E29" s="29"/>
      <c r="F29" s="29"/>
    </row>
    <row r="30" spans="1:6" ht="23.1" customHeight="1" thickBot="1" x14ac:dyDescent="0.35">
      <c r="A30" s="6" t="s">
        <v>17</v>
      </c>
      <c r="B30" s="18"/>
      <c r="C30" s="18"/>
      <c r="D30" s="15"/>
      <c r="E30" s="29"/>
      <c r="F30" s="29"/>
    </row>
    <row r="31" spans="1:6" ht="23.1" customHeight="1" thickBot="1" x14ac:dyDescent="0.35">
      <c r="A31" s="6"/>
      <c r="B31" s="18"/>
      <c r="C31" s="18"/>
      <c r="D31" s="15"/>
      <c r="E31" s="29"/>
      <c r="F31" s="29"/>
    </row>
    <row r="32" spans="1:6" ht="23.1" customHeight="1" thickBot="1" x14ac:dyDescent="0.35">
      <c r="A32" s="34" t="s">
        <v>18</v>
      </c>
      <c r="B32" s="35">
        <f>SUM(B33:B35)</f>
        <v>0</v>
      </c>
      <c r="C32" s="35">
        <f>SUM(C33:C35)</f>
        <v>0</v>
      </c>
      <c r="D32" s="32" t="s">
        <v>24</v>
      </c>
      <c r="E32" s="40">
        <f>+E33+E34+E35</f>
        <v>1000</v>
      </c>
      <c r="F32" s="40">
        <f>+F33+F34+F35</f>
        <v>0</v>
      </c>
    </row>
    <row r="33" spans="1:6" ht="23.1" customHeight="1" thickBot="1" x14ac:dyDescent="0.35">
      <c r="A33" s="6" t="s">
        <v>20</v>
      </c>
      <c r="B33" s="18"/>
      <c r="C33" s="18"/>
      <c r="D33" s="15" t="s">
        <v>65</v>
      </c>
      <c r="E33" s="29"/>
      <c r="F33" s="29"/>
    </row>
    <row r="34" spans="1:6" ht="23.1" customHeight="1" thickBot="1" x14ac:dyDescent="0.35">
      <c r="A34" s="6" t="s">
        <v>21</v>
      </c>
      <c r="B34" s="18"/>
      <c r="C34" s="18"/>
      <c r="D34" s="15" t="s">
        <v>70</v>
      </c>
      <c r="E34" s="29">
        <v>1000</v>
      </c>
      <c r="F34" s="29"/>
    </row>
    <row r="35" spans="1:6" ht="23.1" customHeight="1" thickBot="1" x14ac:dyDescent="0.35">
      <c r="A35" s="6" t="s">
        <v>22</v>
      </c>
      <c r="B35" s="18"/>
      <c r="C35" s="18"/>
      <c r="D35" s="15"/>
      <c r="E35" s="29"/>
      <c r="F35" s="29"/>
    </row>
    <row r="36" spans="1:6" ht="23.1" customHeight="1" thickBot="1" x14ac:dyDescent="0.35">
      <c r="A36" s="34" t="s">
        <v>23</v>
      </c>
      <c r="B36" s="40">
        <f>B37</f>
        <v>0</v>
      </c>
      <c r="C36" s="40">
        <f>C37</f>
        <v>0</v>
      </c>
      <c r="D36" s="39" t="s">
        <v>27</v>
      </c>
      <c r="E36" s="40">
        <f>E37</f>
        <v>0</v>
      </c>
      <c r="F36" s="40">
        <f>F37</f>
        <v>0</v>
      </c>
    </row>
    <row r="37" spans="1:6" ht="23.1" customHeight="1" thickBot="1" x14ac:dyDescent="0.35">
      <c r="A37" s="41"/>
      <c r="B37" s="42"/>
      <c r="C37" s="42"/>
      <c r="D37" s="41"/>
      <c r="E37" s="43"/>
      <c r="F37" s="43"/>
    </row>
    <row r="38" spans="1:6" ht="23.1" customHeight="1" thickBot="1" x14ac:dyDescent="0.35">
      <c r="A38" s="46" t="s">
        <v>25</v>
      </c>
      <c r="B38" s="37"/>
      <c r="C38" s="37"/>
      <c r="D38" s="45" t="s">
        <v>69</v>
      </c>
      <c r="E38" s="37"/>
      <c r="F38" s="37"/>
    </row>
    <row r="39" spans="1:6" ht="23.1" customHeight="1" thickBot="1" x14ac:dyDescent="0.35">
      <c r="A39" s="34" t="s">
        <v>26</v>
      </c>
      <c r="B39" s="40"/>
      <c r="C39" s="40"/>
      <c r="D39" s="47" t="s">
        <v>29</v>
      </c>
      <c r="E39" s="40"/>
      <c r="F39" s="40"/>
    </row>
    <row r="40" spans="1:6" ht="18" customHeight="1" thickBot="1" x14ac:dyDescent="0.35">
      <c r="A40" s="38" t="s">
        <v>28</v>
      </c>
      <c r="B40" s="35"/>
      <c r="C40" s="35"/>
      <c r="D40" s="39" t="s">
        <v>58</v>
      </c>
      <c r="E40" s="40"/>
      <c r="F40" s="40"/>
    </row>
    <row r="41" spans="1:6" ht="23.1" customHeight="1" thickBot="1" x14ac:dyDescent="0.35">
      <c r="A41" s="8" t="s">
        <v>30</v>
      </c>
      <c r="B41" s="20">
        <f>B5</f>
        <v>2600</v>
      </c>
      <c r="C41" s="20">
        <f>C5</f>
        <v>0</v>
      </c>
      <c r="D41" s="16" t="s">
        <v>31</v>
      </c>
      <c r="E41" s="20">
        <f>E5</f>
        <v>11000</v>
      </c>
      <c r="F41" s="20">
        <f>F5</f>
        <v>0</v>
      </c>
    </row>
    <row r="42" spans="1:6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4" t="s">
        <v>33</v>
      </c>
      <c r="E42" s="28">
        <f>SUM(E43:E46)</f>
        <v>0</v>
      </c>
      <c r="F42" s="28">
        <f>SUM(F43:F46)</f>
        <v>0</v>
      </c>
    </row>
    <row r="43" spans="1:6" ht="18" customHeight="1" thickBot="1" x14ac:dyDescent="0.35">
      <c r="A43" s="6" t="s">
        <v>34</v>
      </c>
      <c r="B43" s="18"/>
      <c r="C43" s="18"/>
      <c r="D43" s="15" t="s">
        <v>35</v>
      </c>
      <c r="E43" s="21">
        <f>B43</f>
        <v>0</v>
      </c>
      <c r="F43" s="21">
        <f>C43</f>
        <v>0</v>
      </c>
    </row>
    <row r="44" spans="1:6" ht="23.1" customHeight="1" thickBot="1" x14ac:dyDescent="0.35">
      <c r="A44" s="6" t="s">
        <v>36</v>
      </c>
      <c r="B44" s="18"/>
      <c r="C44" s="18"/>
      <c r="D44" s="15" t="s">
        <v>37</v>
      </c>
      <c r="E44" s="21">
        <f t="shared" ref="E44:F46" si="0">B44</f>
        <v>0</v>
      </c>
      <c r="F44" s="21">
        <f t="shared" si="0"/>
        <v>0</v>
      </c>
    </row>
    <row r="45" spans="1:6" ht="23.1" customHeight="1" thickBot="1" x14ac:dyDescent="0.35">
      <c r="A45" s="6" t="s">
        <v>38</v>
      </c>
      <c r="B45" s="18"/>
      <c r="C45" s="18"/>
      <c r="D45" s="15" t="s">
        <v>39</v>
      </c>
      <c r="E45" s="21">
        <f t="shared" si="0"/>
        <v>0</v>
      </c>
      <c r="F45" s="21">
        <f t="shared" si="0"/>
        <v>0</v>
      </c>
    </row>
    <row r="46" spans="1:6" ht="23.1" customHeight="1" thickBot="1" x14ac:dyDescent="0.35">
      <c r="A46" s="6" t="s">
        <v>40</v>
      </c>
      <c r="B46" s="18"/>
      <c r="C46" s="18"/>
      <c r="D46" s="15" t="s">
        <v>40</v>
      </c>
      <c r="E46" s="21">
        <f t="shared" si="0"/>
        <v>0</v>
      </c>
      <c r="F46" s="21">
        <f t="shared" si="0"/>
        <v>0</v>
      </c>
    </row>
    <row r="47" spans="1:6" ht="23.1" customHeight="1" thickBot="1" x14ac:dyDescent="0.35">
      <c r="A47" s="9" t="s">
        <v>41</v>
      </c>
      <c r="B47" s="20">
        <f>B41+B42</f>
        <v>2600</v>
      </c>
      <c r="C47" s="20">
        <f>C41+C42</f>
        <v>0</v>
      </c>
      <c r="D47" s="17" t="s">
        <v>41</v>
      </c>
      <c r="E47" s="20">
        <f>E41+E42</f>
        <v>11000</v>
      </c>
      <c r="F47" s="20">
        <f>F41+F42</f>
        <v>0</v>
      </c>
    </row>
    <row r="48" spans="1:6" ht="23.1" customHeight="1" x14ac:dyDescent="0.3"/>
    <row r="49" spans="4:6" ht="15.75" customHeight="1" x14ac:dyDescent="0.3">
      <c r="D49" s="10" t="s">
        <v>42</v>
      </c>
      <c r="E49" s="31">
        <f>B41-E41</f>
        <v>-8400</v>
      </c>
      <c r="F49" s="31">
        <f>C41-F41</f>
        <v>0</v>
      </c>
    </row>
  </sheetData>
  <pageMargins left="0" right="0" top="0" bottom="0" header="0.31496062992125984" footer="0.31496062992125984"/>
  <pageSetup paperSize="9" scale="77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49"/>
  <sheetViews>
    <sheetView topLeftCell="A22" workbookViewId="0">
      <selection activeCell="H39" sqref="H39"/>
    </sheetView>
  </sheetViews>
  <sheetFormatPr baseColWidth="10" defaultRowHeight="14.4" x14ac:dyDescent="0.3"/>
  <cols>
    <col min="1" max="1" width="43.5546875" customWidth="1"/>
    <col min="4" max="4" width="34.88671875" style="10" customWidth="1"/>
  </cols>
  <sheetData>
    <row r="1" spans="1:6" ht="14.25" customHeight="1" x14ac:dyDescent="0.3">
      <c r="A1" s="27"/>
    </row>
    <row r="2" spans="1:6" ht="16.2" x14ac:dyDescent="0.3">
      <c r="A2" s="1" t="s">
        <v>158</v>
      </c>
    </row>
    <row r="3" spans="1:6" ht="7.5" customHeight="1" thickBot="1" x14ac:dyDescent="0.35">
      <c r="A3" s="2"/>
    </row>
    <row r="4" spans="1:6" ht="14.25" customHeight="1" thickBot="1" x14ac:dyDescent="0.35">
      <c r="A4" s="3" t="s">
        <v>0</v>
      </c>
      <c r="B4" s="4" t="s">
        <v>74</v>
      </c>
      <c r="C4" s="4" t="s">
        <v>75</v>
      </c>
      <c r="D4" s="11" t="s">
        <v>1</v>
      </c>
      <c r="E4" s="4" t="s">
        <v>74</v>
      </c>
      <c r="F4" s="4" t="s">
        <v>75</v>
      </c>
    </row>
    <row r="5" spans="1:6" ht="23.1" customHeight="1" thickBot="1" x14ac:dyDescent="0.35">
      <c r="A5" s="5" t="s">
        <v>2</v>
      </c>
      <c r="B5" s="18">
        <f>B6+B13+B19+B28+B32+B36+B38+B39+B40</f>
        <v>500</v>
      </c>
      <c r="C5" s="18">
        <f>C6+C13+C19+C28+C32+C36+C38+C39+C40</f>
        <v>0</v>
      </c>
      <c r="D5" s="12" t="s">
        <v>3</v>
      </c>
      <c r="E5" s="21">
        <f>E6+E13+E32+E36+E38+E39+E40</f>
        <v>0</v>
      </c>
      <c r="F5" s="21">
        <f>F6+F13+F32+F36+F38+F39+F40</f>
        <v>0</v>
      </c>
    </row>
    <row r="6" spans="1:6" ht="23.1" customHeight="1" thickBot="1" x14ac:dyDescent="0.35">
      <c r="A6" s="46" t="s">
        <v>4</v>
      </c>
      <c r="B6" s="37">
        <f>SUM(B7:B12)</f>
        <v>0</v>
      </c>
      <c r="C6" s="37">
        <f>SUM(C7:C12)</f>
        <v>0</v>
      </c>
      <c r="D6" s="47" t="s">
        <v>66</v>
      </c>
      <c r="E6" s="37">
        <f>SUM(E7:E12)</f>
        <v>0</v>
      </c>
      <c r="F6" s="37">
        <f>SUM(F7:F12)</f>
        <v>0</v>
      </c>
    </row>
    <row r="7" spans="1:6" ht="23.1" customHeight="1" thickBot="1" x14ac:dyDescent="0.35">
      <c r="A7" s="6" t="s">
        <v>43</v>
      </c>
      <c r="B7" s="18"/>
      <c r="C7" s="18"/>
      <c r="D7" s="13" t="s">
        <v>48</v>
      </c>
      <c r="E7" s="21"/>
      <c r="F7" s="21"/>
    </row>
    <row r="8" spans="1:6" ht="23.1" customHeight="1" thickBot="1" x14ac:dyDescent="0.35">
      <c r="A8" s="6" t="s">
        <v>44</v>
      </c>
      <c r="B8" s="18"/>
      <c r="C8" s="18"/>
      <c r="D8" s="13"/>
      <c r="E8" s="21"/>
      <c r="F8" s="21"/>
    </row>
    <row r="9" spans="1:6" ht="23.1" customHeight="1" thickBot="1" x14ac:dyDescent="0.35">
      <c r="A9" s="6" t="s">
        <v>45</v>
      </c>
      <c r="B9" s="18"/>
      <c r="C9" s="18"/>
      <c r="D9" s="13" t="s">
        <v>49</v>
      </c>
      <c r="E9" s="21"/>
      <c r="F9" s="21"/>
    </row>
    <row r="10" spans="1:6" ht="23.1" customHeight="1" thickBot="1" x14ac:dyDescent="0.35">
      <c r="A10" s="6" t="s">
        <v>46</v>
      </c>
      <c r="B10" s="18"/>
      <c r="C10" s="18"/>
      <c r="D10" s="13"/>
      <c r="E10" s="21"/>
      <c r="F10" s="21"/>
    </row>
    <row r="11" spans="1:6" ht="23.1" customHeight="1" thickBot="1" x14ac:dyDescent="0.35">
      <c r="A11" s="6" t="s">
        <v>47</v>
      </c>
      <c r="B11" s="18"/>
      <c r="C11" s="18"/>
      <c r="D11" s="13" t="s">
        <v>50</v>
      </c>
      <c r="E11" s="21"/>
      <c r="F11" s="21"/>
    </row>
    <row r="12" spans="1:6" ht="23.1" customHeight="1" thickBot="1" x14ac:dyDescent="0.35">
      <c r="A12" s="6"/>
      <c r="B12" s="18"/>
      <c r="C12" s="18"/>
      <c r="D12" s="13"/>
      <c r="E12" s="21"/>
      <c r="F12" s="21"/>
    </row>
    <row r="13" spans="1:6" ht="23.1" customHeight="1" thickBot="1" x14ac:dyDescent="0.35">
      <c r="A13" s="34" t="s">
        <v>7</v>
      </c>
      <c r="B13" s="35">
        <f>SUM(B14:B18)</f>
        <v>0</v>
      </c>
      <c r="C13" s="35">
        <f>SUM(C14:C18)</f>
        <v>0</v>
      </c>
      <c r="D13" s="32" t="s">
        <v>5</v>
      </c>
      <c r="E13" s="40">
        <f>SUM(E14:E31)</f>
        <v>0</v>
      </c>
      <c r="F13" s="40">
        <f>SUM(F14:F31)</f>
        <v>0</v>
      </c>
    </row>
    <row r="14" spans="1:6" ht="23.1" customHeight="1" thickBot="1" x14ac:dyDescent="0.35">
      <c r="A14" s="6" t="s">
        <v>51</v>
      </c>
      <c r="B14" s="18"/>
      <c r="C14" s="18"/>
      <c r="D14" s="15" t="s">
        <v>6</v>
      </c>
      <c r="E14" s="29"/>
      <c r="F14" s="29"/>
    </row>
    <row r="15" spans="1:6" ht="23.1" customHeight="1" thickBot="1" x14ac:dyDescent="0.35">
      <c r="A15" s="6" t="s">
        <v>67</v>
      </c>
      <c r="B15" s="18"/>
      <c r="C15" s="18"/>
      <c r="D15" s="15" t="s">
        <v>165</v>
      </c>
      <c r="E15" s="29"/>
      <c r="F15" s="29"/>
    </row>
    <row r="16" spans="1:6" ht="23.1" customHeight="1" thickBot="1" x14ac:dyDescent="0.35">
      <c r="A16" s="6" t="s">
        <v>8</v>
      </c>
      <c r="B16" s="18"/>
      <c r="C16" s="18"/>
      <c r="D16" s="23" t="s">
        <v>9</v>
      </c>
      <c r="E16" s="29"/>
      <c r="F16" s="29"/>
    </row>
    <row r="17" spans="1:6" ht="23.1" customHeight="1" thickBot="1" x14ac:dyDescent="0.35">
      <c r="A17" s="25" t="s">
        <v>10</v>
      </c>
      <c r="B17" s="18"/>
      <c r="C17" s="18"/>
      <c r="D17" s="23" t="s">
        <v>12</v>
      </c>
      <c r="E17" s="24"/>
      <c r="F17" s="24"/>
    </row>
    <row r="18" spans="1:6" ht="18.75" customHeight="1" thickBot="1" x14ac:dyDescent="0.35">
      <c r="A18" s="25" t="s">
        <v>52</v>
      </c>
      <c r="B18" s="26"/>
      <c r="C18" s="26"/>
      <c r="D18" s="48" t="s">
        <v>59</v>
      </c>
      <c r="E18" s="28"/>
      <c r="F18" s="28"/>
    </row>
    <row r="19" spans="1:6" ht="16.5" customHeight="1" thickBot="1" x14ac:dyDescent="0.35">
      <c r="A19" s="36" t="s">
        <v>11</v>
      </c>
      <c r="B19" s="37">
        <f>SUM(B20:B27)</f>
        <v>500</v>
      </c>
      <c r="C19" s="37">
        <f>SUM(C20:C27)</f>
        <v>0</v>
      </c>
      <c r="D19" s="49" t="s">
        <v>60</v>
      </c>
      <c r="E19" s="29"/>
      <c r="F19" s="29"/>
    </row>
    <row r="20" spans="1:6" ht="27.75" customHeight="1" thickBot="1" x14ac:dyDescent="0.35">
      <c r="A20" s="6" t="s">
        <v>53</v>
      </c>
      <c r="B20" s="18"/>
      <c r="C20" s="18"/>
      <c r="D20" s="15"/>
      <c r="E20" s="29"/>
      <c r="F20" s="29"/>
    </row>
    <row r="21" spans="1:6" ht="27.75" customHeight="1" thickBot="1" x14ac:dyDescent="0.35">
      <c r="A21" s="6" t="s">
        <v>54</v>
      </c>
      <c r="B21" s="18"/>
      <c r="C21" s="18"/>
      <c r="D21" s="15" t="s">
        <v>19</v>
      </c>
      <c r="E21" s="29"/>
      <c r="F21" s="29"/>
    </row>
    <row r="22" spans="1:6" ht="27.75" customHeight="1" thickBot="1" x14ac:dyDescent="0.35">
      <c r="A22" s="6" t="s">
        <v>55</v>
      </c>
      <c r="B22" s="18">
        <v>500</v>
      </c>
      <c r="C22" s="18"/>
      <c r="D22" s="15"/>
      <c r="E22" s="29"/>
      <c r="F22" s="29"/>
    </row>
    <row r="23" spans="1:6" ht="27.75" customHeight="1" thickBot="1" x14ac:dyDescent="0.35">
      <c r="A23" s="6" t="s">
        <v>56</v>
      </c>
      <c r="B23" s="18"/>
      <c r="C23" s="18"/>
      <c r="D23" s="15" t="s">
        <v>61</v>
      </c>
      <c r="E23" s="29"/>
      <c r="F23" s="29"/>
    </row>
    <row r="24" spans="1:6" ht="27.75" customHeight="1" thickBot="1" x14ac:dyDescent="0.35">
      <c r="A24" s="6" t="s">
        <v>57</v>
      </c>
      <c r="B24" s="18"/>
      <c r="C24" s="18"/>
      <c r="D24" s="15"/>
      <c r="E24" s="29"/>
      <c r="F24" s="29"/>
    </row>
    <row r="25" spans="1:6" ht="23.1" customHeight="1" thickBot="1" x14ac:dyDescent="0.35">
      <c r="A25" s="6" t="s">
        <v>13</v>
      </c>
      <c r="B25" s="18"/>
      <c r="C25" s="18"/>
      <c r="D25" s="15"/>
      <c r="E25" s="29"/>
      <c r="F25" s="29"/>
    </row>
    <row r="26" spans="1:6" ht="23.1" customHeight="1" thickBot="1" x14ac:dyDescent="0.35">
      <c r="A26" s="25" t="s">
        <v>52</v>
      </c>
      <c r="B26" s="18"/>
      <c r="C26" s="18"/>
      <c r="D26" s="15" t="s">
        <v>62</v>
      </c>
      <c r="E26" s="29"/>
      <c r="F26" s="29"/>
    </row>
    <row r="27" spans="1:6" ht="23.1" customHeight="1" thickBot="1" x14ac:dyDescent="0.35">
      <c r="A27" s="44"/>
      <c r="B27" s="18"/>
      <c r="C27" s="18"/>
      <c r="D27" s="15" t="s">
        <v>63</v>
      </c>
      <c r="E27" s="29"/>
      <c r="F27" s="29"/>
    </row>
    <row r="28" spans="1:6" ht="23.1" customHeight="1" thickBot="1" x14ac:dyDescent="0.35">
      <c r="A28" s="34" t="s">
        <v>14</v>
      </c>
      <c r="B28" s="35">
        <f>SUM(B29:B31)</f>
        <v>0</v>
      </c>
      <c r="C28" s="35">
        <f>SUM(C29:C31)</f>
        <v>0</v>
      </c>
      <c r="D28" s="15" t="s">
        <v>64</v>
      </c>
      <c r="E28" s="29"/>
      <c r="F28" s="29"/>
    </row>
    <row r="29" spans="1:6" ht="23.1" customHeight="1" thickBot="1" x14ac:dyDescent="0.35">
      <c r="A29" s="6" t="s">
        <v>16</v>
      </c>
      <c r="B29" s="18"/>
      <c r="C29" s="18"/>
      <c r="D29" s="15" t="s">
        <v>15</v>
      </c>
      <c r="E29" s="29"/>
      <c r="F29" s="29"/>
    </row>
    <row r="30" spans="1:6" ht="23.1" customHeight="1" thickBot="1" x14ac:dyDescent="0.35">
      <c r="A30" s="6" t="s">
        <v>17</v>
      </c>
      <c r="B30" s="18"/>
      <c r="C30" s="18"/>
      <c r="D30" s="15"/>
      <c r="E30" s="29"/>
      <c r="F30" s="29"/>
    </row>
    <row r="31" spans="1:6" ht="23.1" customHeight="1" thickBot="1" x14ac:dyDescent="0.35">
      <c r="A31" s="6"/>
      <c r="B31" s="18"/>
      <c r="C31" s="18"/>
      <c r="D31" s="15"/>
      <c r="E31" s="29"/>
      <c r="F31" s="29"/>
    </row>
    <row r="32" spans="1:6" ht="23.1" customHeight="1" thickBot="1" x14ac:dyDescent="0.35">
      <c r="A32" s="34" t="s">
        <v>18</v>
      </c>
      <c r="B32" s="35">
        <f>SUM(B33:B35)</f>
        <v>0</v>
      </c>
      <c r="C32" s="35">
        <f>SUM(C33:C35)</f>
        <v>0</v>
      </c>
      <c r="D32" s="32" t="s">
        <v>24</v>
      </c>
      <c r="E32" s="40">
        <f>+E33+E34+E35</f>
        <v>0</v>
      </c>
      <c r="F32" s="40">
        <f>+F33+F34+F35</f>
        <v>0</v>
      </c>
    </row>
    <row r="33" spans="1:6" ht="23.1" customHeight="1" thickBot="1" x14ac:dyDescent="0.35">
      <c r="A33" s="6" t="s">
        <v>20</v>
      </c>
      <c r="B33" s="18"/>
      <c r="C33" s="18"/>
      <c r="D33" s="15" t="s">
        <v>65</v>
      </c>
      <c r="E33" s="29"/>
      <c r="F33" s="29"/>
    </row>
    <row r="34" spans="1:6" ht="23.1" customHeight="1" thickBot="1" x14ac:dyDescent="0.35">
      <c r="A34" s="6" t="s">
        <v>21</v>
      </c>
      <c r="B34" s="18"/>
      <c r="C34" s="18"/>
      <c r="D34" s="15"/>
      <c r="E34" s="29"/>
      <c r="F34" s="29"/>
    </row>
    <row r="35" spans="1:6" ht="23.1" customHeight="1" thickBot="1" x14ac:dyDescent="0.35">
      <c r="A35" s="6" t="s">
        <v>22</v>
      </c>
      <c r="B35" s="18"/>
      <c r="C35" s="18"/>
      <c r="D35" s="15"/>
      <c r="E35" s="29"/>
      <c r="F35" s="29"/>
    </row>
    <row r="36" spans="1:6" ht="23.1" customHeight="1" thickBot="1" x14ac:dyDescent="0.35">
      <c r="A36" s="34" t="s">
        <v>23</v>
      </c>
      <c r="B36" s="40">
        <f>B37</f>
        <v>0</v>
      </c>
      <c r="C36" s="40">
        <f>C37</f>
        <v>0</v>
      </c>
      <c r="D36" s="39" t="s">
        <v>27</v>
      </c>
      <c r="E36" s="40">
        <f>E37</f>
        <v>0</v>
      </c>
      <c r="F36" s="40">
        <f>F37</f>
        <v>0</v>
      </c>
    </row>
    <row r="37" spans="1:6" ht="23.1" customHeight="1" thickBot="1" x14ac:dyDescent="0.35">
      <c r="A37" s="41"/>
      <c r="B37" s="42"/>
      <c r="C37" s="42"/>
      <c r="D37" s="41"/>
      <c r="E37" s="43"/>
      <c r="F37" s="43"/>
    </row>
    <row r="38" spans="1:6" ht="23.1" customHeight="1" thickBot="1" x14ac:dyDescent="0.35">
      <c r="A38" s="46" t="s">
        <v>25</v>
      </c>
      <c r="B38" s="37"/>
      <c r="C38" s="37"/>
      <c r="D38" s="45" t="s">
        <v>69</v>
      </c>
      <c r="E38" s="37"/>
      <c r="F38" s="37"/>
    </row>
    <row r="39" spans="1:6" ht="23.1" customHeight="1" thickBot="1" x14ac:dyDescent="0.35">
      <c r="A39" s="34" t="s">
        <v>26</v>
      </c>
      <c r="B39" s="40"/>
      <c r="C39" s="40"/>
      <c r="D39" s="47" t="s">
        <v>29</v>
      </c>
      <c r="E39" s="40"/>
      <c r="F39" s="40"/>
    </row>
    <row r="40" spans="1:6" ht="18" customHeight="1" thickBot="1" x14ac:dyDescent="0.35">
      <c r="A40" s="38" t="s">
        <v>28</v>
      </c>
      <c r="B40" s="35"/>
      <c r="C40" s="35"/>
      <c r="D40" s="39" t="s">
        <v>58</v>
      </c>
      <c r="E40" s="40"/>
      <c r="F40" s="40"/>
    </row>
    <row r="41" spans="1:6" ht="23.1" customHeight="1" thickBot="1" x14ac:dyDescent="0.35">
      <c r="A41" s="8" t="s">
        <v>30</v>
      </c>
      <c r="B41" s="20">
        <f>B5</f>
        <v>500</v>
      </c>
      <c r="C41" s="20">
        <f>C5</f>
        <v>0</v>
      </c>
      <c r="D41" s="16" t="s">
        <v>31</v>
      </c>
      <c r="E41" s="20">
        <f>E5</f>
        <v>0</v>
      </c>
      <c r="F41" s="20">
        <f>F5</f>
        <v>0</v>
      </c>
    </row>
    <row r="42" spans="1:6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4" t="s">
        <v>33</v>
      </c>
      <c r="E42" s="28">
        <f>SUM(E43:E46)</f>
        <v>0</v>
      </c>
      <c r="F42" s="28">
        <f>SUM(F43:F46)</f>
        <v>0</v>
      </c>
    </row>
    <row r="43" spans="1:6" ht="18" customHeight="1" thickBot="1" x14ac:dyDescent="0.35">
      <c r="A43" s="6" t="s">
        <v>34</v>
      </c>
      <c r="B43" s="18"/>
      <c r="C43" s="18"/>
      <c r="D43" s="15" t="s">
        <v>35</v>
      </c>
      <c r="E43" s="21">
        <f>B43</f>
        <v>0</v>
      </c>
      <c r="F43" s="21">
        <f>C43</f>
        <v>0</v>
      </c>
    </row>
    <row r="44" spans="1:6" ht="23.1" customHeight="1" thickBot="1" x14ac:dyDescent="0.35">
      <c r="A44" s="6" t="s">
        <v>36</v>
      </c>
      <c r="B44" s="18"/>
      <c r="C44" s="18"/>
      <c r="D44" s="15" t="s">
        <v>37</v>
      </c>
      <c r="E44" s="21">
        <f t="shared" ref="E44:F46" si="0">B44</f>
        <v>0</v>
      </c>
      <c r="F44" s="21">
        <f t="shared" si="0"/>
        <v>0</v>
      </c>
    </row>
    <row r="45" spans="1:6" ht="23.1" customHeight="1" thickBot="1" x14ac:dyDescent="0.35">
      <c r="A45" s="6" t="s">
        <v>38</v>
      </c>
      <c r="B45" s="18"/>
      <c r="C45" s="18"/>
      <c r="D45" s="15" t="s">
        <v>39</v>
      </c>
      <c r="E45" s="21">
        <f t="shared" si="0"/>
        <v>0</v>
      </c>
      <c r="F45" s="21">
        <f t="shared" si="0"/>
        <v>0</v>
      </c>
    </row>
    <row r="46" spans="1:6" ht="23.1" customHeight="1" thickBot="1" x14ac:dyDescent="0.35">
      <c r="A46" s="6" t="s">
        <v>40</v>
      </c>
      <c r="B46" s="18"/>
      <c r="C46" s="18"/>
      <c r="D46" s="15" t="s">
        <v>40</v>
      </c>
      <c r="E46" s="21">
        <f t="shared" si="0"/>
        <v>0</v>
      </c>
      <c r="F46" s="21">
        <f t="shared" si="0"/>
        <v>0</v>
      </c>
    </row>
    <row r="47" spans="1:6" ht="23.1" customHeight="1" thickBot="1" x14ac:dyDescent="0.35">
      <c r="A47" s="9" t="s">
        <v>41</v>
      </c>
      <c r="B47" s="20">
        <f>B41+B42</f>
        <v>500</v>
      </c>
      <c r="C47" s="20">
        <f>C41+C42</f>
        <v>0</v>
      </c>
      <c r="D47" s="17" t="s">
        <v>41</v>
      </c>
      <c r="E47" s="20">
        <f>E41+E42</f>
        <v>0</v>
      </c>
      <c r="F47" s="20">
        <f>F41+F42</f>
        <v>0</v>
      </c>
    </row>
    <row r="48" spans="1:6" ht="23.1" customHeight="1" x14ac:dyDescent="0.3"/>
    <row r="49" spans="4:6" ht="15.75" customHeight="1" x14ac:dyDescent="0.3">
      <c r="D49" s="10" t="s">
        <v>42</v>
      </c>
      <c r="E49" s="31">
        <f>B41-E41</f>
        <v>500</v>
      </c>
      <c r="F49" s="31">
        <f>C41-F41</f>
        <v>0</v>
      </c>
    </row>
  </sheetData>
  <pageMargins left="0" right="0" top="0" bottom="0" header="0.31496062992125984" footer="0.31496062992125984"/>
  <pageSetup paperSize="9" orientation="portrait" horizontalDpi="0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F49"/>
  <sheetViews>
    <sheetView topLeftCell="A22" workbookViewId="0">
      <selection activeCell="I19" sqref="I19"/>
    </sheetView>
  </sheetViews>
  <sheetFormatPr baseColWidth="10" defaultRowHeight="14.4" x14ac:dyDescent="0.3"/>
  <cols>
    <col min="1" max="1" width="43.5546875" customWidth="1"/>
    <col min="4" max="4" width="34.88671875" style="10" customWidth="1"/>
  </cols>
  <sheetData>
    <row r="1" spans="1:6" ht="14.25" customHeight="1" x14ac:dyDescent="0.3">
      <c r="A1" s="27"/>
    </row>
    <row r="2" spans="1:6" ht="16.2" x14ac:dyDescent="0.3">
      <c r="A2" s="1" t="s">
        <v>86</v>
      </c>
    </row>
    <row r="3" spans="1:6" ht="7.5" customHeight="1" thickBot="1" x14ac:dyDescent="0.35">
      <c r="A3" s="2"/>
    </row>
    <row r="4" spans="1:6" ht="14.25" customHeight="1" thickBot="1" x14ac:dyDescent="0.35">
      <c r="A4" s="3" t="s">
        <v>0</v>
      </c>
      <c r="B4" s="4" t="s">
        <v>74</v>
      </c>
      <c r="C4" s="4" t="s">
        <v>75</v>
      </c>
      <c r="D4" s="11" t="s">
        <v>1</v>
      </c>
      <c r="E4" s="4" t="s">
        <v>74</v>
      </c>
      <c r="F4" s="4" t="s">
        <v>75</v>
      </c>
    </row>
    <row r="5" spans="1:6" ht="23.1" customHeight="1" thickBot="1" x14ac:dyDescent="0.35">
      <c r="A5" s="5" t="s">
        <v>2</v>
      </c>
      <c r="B5" s="18">
        <f>B6+B13+B19+B28+B32+B36+B38+B39+B40</f>
        <v>0</v>
      </c>
      <c r="C5" s="18">
        <f>C6+C13+C19+C28+C32+C36+C38+C39+C40</f>
        <v>0</v>
      </c>
      <c r="D5" s="12" t="s">
        <v>3</v>
      </c>
      <c r="E5" s="21">
        <f>E6+E13+E32+E36+E38+E39+E40</f>
        <v>0</v>
      </c>
      <c r="F5" s="21">
        <f>F6+F13+F32+F36+F38+F39+F40</f>
        <v>0</v>
      </c>
    </row>
    <row r="6" spans="1:6" ht="23.1" customHeight="1" thickBot="1" x14ac:dyDescent="0.35">
      <c r="A6" s="46" t="s">
        <v>4</v>
      </c>
      <c r="B6" s="37">
        <f>SUM(B7:B12)</f>
        <v>0</v>
      </c>
      <c r="C6" s="37">
        <f>SUM(C7:C12)</f>
        <v>0</v>
      </c>
      <c r="D6" s="47" t="s">
        <v>66</v>
      </c>
      <c r="E6" s="37">
        <f>SUM(E7:E12)</f>
        <v>0</v>
      </c>
      <c r="F6" s="37">
        <f>SUM(F7:F12)</f>
        <v>0</v>
      </c>
    </row>
    <row r="7" spans="1:6" ht="23.1" customHeight="1" thickBot="1" x14ac:dyDescent="0.35">
      <c r="A7" s="6" t="s">
        <v>43</v>
      </c>
      <c r="B7" s="18"/>
      <c r="C7" s="18"/>
      <c r="D7" s="13" t="s">
        <v>48</v>
      </c>
      <c r="E7" s="21"/>
      <c r="F7" s="21"/>
    </row>
    <row r="8" spans="1:6" ht="23.1" customHeight="1" thickBot="1" x14ac:dyDescent="0.35">
      <c r="A8" s="6" t="s">
        <v>44</v>
      </c>
      <c r="B8" s="18"/>
      <c r="C8" s="18"/>
      <c r="D8" s="13"/>
      <c r="E8" s="21"/>
      <c r="F8" s="21"/>
    </row>
    <row r="9" spans="1:6" ht="23.1" customHeight="1" thickBot="1" x14ac:dyDescent="0.35">
      <c r="A9" s="6" t="s">
        <v>45</v>
      </c>
      <c r="B9" s="18"/>
      <c r="C9" s="18"/>
      <c r="D9" s="13" t="s">
        <v>49</v>
      </c>
      <c r="E9" s="21"/>
      <c r="F9" s="21"/>
    </row>
    <row r="10" spans="1:6" ht="23.1" customHeight="1" thickBot="1" x14ac:dyDescent="0.35">
      <c r="A10" s="6" t="s">
        <v>46</v>
      </c>
      <c r="B10" s="18"/>
      <c r="C10" s="18"/>
      <c r="D10" s="13"/>
      <c r="E10" s="21"/>
      <c r="F10" s="21"/>
    </row>
    <row r="11" spans="1:6" ht="23.1" customHeight="1" thickBot="1" x14ac:dyDescent="0.35">
      <c r="A11" s="6" t="s">
        <v>47</v>
      </c>
      <c r="B11" s="18"/>
      <c r="C11" s="18"/>
      <c r="D11" s="13" t="s">
        <v>50</v>
      </c>
      <c r="E11" s="21"/>
      <c r="F11" s="21"/>
    </row>
    <row r="12" spans="1:6" ht="23.1" customHeight="1" thickBot="1" x14ac:dyDescent="0.35">
      <c r="A12" s="6"/>
      <c r="B12" s="18"/>
      <c r="C12" s="18"/>
      <c r="D12" s="13"/>
      <c r="E12" s="21"/>
      <c r="F12" s="21"/>
    </row>
    <row r="13" spans="1:6" ht="23.1" customHeight="1" thickBot="1" x14ac:dyDescent="0.35">
      <c r="A13" s="34" t="s">
        <v>7</v>
      </c>
      <c r="B13" s="35">
        <f>SUM(B14:B18)</f>
        <v>0</v>
      </c>
      <c r="C13" s="35">
        <f>SUM(C14:C18)</f>
        <v>0</v>
      </c>
      <c r="D13" s="32" t="s">
        <v>5</v>
      </c>
      <c r="E13" s="40">
        <f>SUM(E14:E31)</f>
        <v>0</v>
      </c>
      <c r="F13" s="40">
        <f>SUM(F14:F31)</f>
        <v>0</v>
      </c>
    </row>
    <row r="14" spans="1:6" ht="23.1" customHeight="1" thickBot="1" x14ac:dyDescent="0.35">
      <c r="A14" s="6" t="s">
        <v>51</v>
      </c>
      <c r="B14" s="18"/>
      <c r="C14" s="18"/>
      <c r="D14" s="15" t="s">
        <v>6</v>
      </c>
      <c r="E14" s="29"/>
      <c r="F14" s="29"/>
    </row>
    <row r="15" spans="1:6" ht="23.1" customHeight="1" thickBot="1" x14ac:dyDescent="0.35">
      <c r="A15" s="6" t="s">
        <v>67</v>
      </c>
      <c r="B15" s="18"/>
      <c r="C15" s="18"/>
      <c r="D15" s="15" t="s">
        <v>165</v>
      </c>
      <c r="E15" s="29"/>
      <c r="F15" s="29"/>
    </row>
    <row r="16" spans="1:6" ht="23.1" customHeight="1" thickBot="1" x14ac:dyDescent="0.35">
      <c r="A16" s="6" t="s">
        <v>8</v>
      </c>
      <c r="B16" s="18"/>
      <c r="C16" s="18"/>
      <c r="D16" s="23" t="s">
        <v>9</v>
      </c>
      <c r="E16" s="29"/>
      <c r="F16" s="29"/>
    </row>
    <row r="17" spans="1:6" ht="23.1" customHeight="1" thickBot="1" x14ac:dyDescent="0.35">
      <c r="A17" s="25" t="s">
        <v>10</v>
      </c>
      <c r="B17" s="18"/>
      <c r="C17" s="18"/>
      <c r="D17" s="23" t="s">
        <v>12</v>
      </c>
      <c r="E17" s="24"/>
      <c r="F17" s="24"/>
    </row>
    <row r="18" spans="1:6" ht="18.75" customHeight="1" thickBot="1" x14ac:dyDescent="0.35">
      <c r="A18" s="25" t="s">
        <v>52</v>
      </c>
      <c r="B18" s="26"/>
      <c r="C18" s="26"/>
      <c r="D18" s="48" t="s">
        <v>59</v>
      </c>
      <c r="E18" s="28"/>
      <c r="F18" s="28"/>
    </row>
    <row r="19" spans="1:6" ht="16.5" customHeight="1" thickBot="1" x14ac:dyDescent="0.35">
      <c r="A19" s="36" t="s">
        <v>11</v>
      </c>
      <c r="B19" s="37">
        <f>SUM(B20:B27)</f>
        <v>0</v>
      </c>
      <c r="C19" s="37">
        <f>SUM(C20:C27)</f>
        <v>0</v>
      </c>
      <c r="D19" s="49" t="s">
        <v>60</v>
      </c>
      <c r="E19" s="29"/>
      <c r="F19" s="29"/>
    </row>
    <row r="20" spans="1:6" ht="27.75" customHeight="1" thickBot="1" x14ac:dyDescent="0.35">
      <c r="A20" s="6" t="s">
        <v>53</v>
      </c>
      <c r="B20" s="18"/>
      <c r="C20" s="18"/>
      <c r="D20" s="15"/>
      <c r="E20" s="29"/>
      <c r="F20" s="29"/>
    </row>
    <row r="21" spans="1:6" ht="27.75" customHeight="1" thickBot="1" x14ac:dyDescent="0.35">
      <c r="A21" s="6" t="s">
        <v>54</v>
      </c>
      <c r="B21" s="18"/>
      <c r="C21" s="18"/>
      <c r="D21" s="15" t="s">
        <v>19</v>
      </c>
      <c r="E21" s="29"/>
      <c r="F21" s="29"/>
    </row>
    <row r="22" spans="1:6" ht="27.75" customHeight="1" thickBot="1" x14ac:dyDescent="0.35">
      <c r="A22" s="6" t="s">
        <v>55</v>
      </c>
      <c r="B22" s="18"/>
      <c r="C22" s="18"/>
      <c r="D22" s="15"/>
      <c r="E22" s="29"/>
      <c r="F22" s="29"/>
    </row>
    <row r="23" spans="1:6" ht="27.75" customHeight="1" thickBot="1" x14ac:dyDescent="0.35">
      <c r="A23" s="6" t="s">
        <v>56</v>
      </c>
      <c r="B23" s="18"/>
      <c r="C23" s="18"/>
      <c r="D23" s="15" t="s">
        <v>61</v>
      </c>
      <c r="E23" s="29"/>
      <c r="F23" s="29"/>
    </row>
    <row r="24" spans="1:6" ht="27.75" customHeight="1" thickBot="1" x14ac:dyDescent="0.35">
      <c r="A24" s="6" t="s">
        <v>57</v>
      </c>
      <c r="B24" s="18"/>
      <c r="C24" s="18"/>
      <c r="D24" s="15"/>
      <c r="E24" s="29"/>
      <c r="F24" s="29"/>
    </row>
    <row r="25" spans="1:6" ht="23.1" customHeight="1" thickBot="1" x14ac:dyDescent="0.35">
      <c r="A25" s="6" t="s">
        <v>13</v>
      </c>
      <c r="B25" s="18"/>
      <c r="C25" s="18"/>
      <c r="D25" s="15"/>
      <c r="E25" s="29"/>
      <c r="F25" s="29"/>
    </row>
    <row r="26" spans="1:6" ht="23.1" customHeight="1" thickBot="1" x14ac:dyDescent="0.35">
      <c r="A26" s="25" t="s">
        <v>52</v>
      </c>
      <c r="B26" s="18"/>
      <c r="C26" s="18"/>
      <c r="D26" s="15" t="s">
        <v>62</v>
      </c>
      <c r="E26" s="29"/>
      <c r="F26" s="29"/>
    </row>
    <row r="27" spans="1:6" ht="23.1" customHeight="1" thickBot="1" x14ac:dyDescent="0.35">
      <c r="A27" s="44"/>
      <c r="B27" s="18"/>
      <c r="C27" s="18"/>
      <c r="D27" s="15" t="s">
        <v>63</v>
      </c>
      <c r="E27" s="29"/>
      <c r="F27" s="29"/>
    </row>
    <row r="28" spans="1:6" ht="23.1" customHeight="1" thickBot="1" x14ac:dyDescent="0.35">
      <c r="A28" s="34" t="s">
        <v>14</v>
      </c>
      <c r="B28" s="35">
        <f>SUM(B29:B31)</f>
        <v>0</v>
      </c>
      <c r="C28" s="35">
        <f>SUM(C29:C31)</f>
        <v>0</v>
      </c>
      <c r="D28" s="15" t="s">
        <v>64</v>
      </c>
      <c r="E28" s="29"/>
      <c r="F28" s="29"/>
    </row>
    <row r="29" spans="1:6" ht="23.1" customHeight="1" thickBot="1" x14ac:dyDescent="0.35">
      <c r="A29" s="6" t="s">
        <v>16</v>
      </c>
      <c r="B29" s="18"/>
      <c r="C29" s="18"/>
      <c r="D29" s="15" t="s">
        <v>15</v>
      </c>
      <c r="E29" s="29"/>
      <c r="F29" s="29"/>
    </row>
    <row r="30" spans="1:6" ht="23.1" customHeight="1" thickBot="1" x14ac:dyDescent="0.35">
      <c r="A30" s="6" t="s">
        <v>17</v>
      </c>
      <c r="B30" s="18"/>
      <c r="C30" s="18"/>
      <c r="D30" s="15"/>
      <c r="E30" s="29"/>
      <c r="F30" s="29"/>
    </row>
    <row r="31" spans="1:6" ht="23.1" customHeight="1" thickBot="1" x14ac:dyDescent="0.35">
      <c r="A31" s="6"/>
      <c r="B31" s="18"/>
      <c r="C31" s="18"/>
      <c r="D31" s="15"/>
      <c r="E31" s="29"/>
      <c r="F31" s="29"/>
    </row>
    <row r="32" spans="1:6" ht="23.1" customHeight="1" thickBot="1" x14ac:dyDescent="0.35">
      <c r="A32" s="34" t="s">
        <v>18</v>
      </c>
      <c r="B32" s="35">
        <f>SUM(B33:B35)</f>
        <v>0</v>
      </c>
      <c r="C32" s="35">
        <f>SUM(C33:C35)</f>
        <v>0</v>
      </c>
      <c r="D32" s="32" t="s">
        <v>24</v>
      </c>
      <c r="E32" s="40">
        <f>+E33+E34+E35</f>
        <v>0</v>
      </c>
      <c r="F32" s="40">
        <f>+F33+F34+F35</f>
        <v>0</v>
      </c>
    </row>
    <row r="33" spans="1:6" ht="23.1" customHeight="1" thickBot="1" x14ac:dyDescent="0.35">
      <c r="A33" s="6" t="s">
        <v>20</v>
      </c>
      <c r="B33" s="18"/>
      <c r="C33" s="18"/>
      <c r="D33" s="15" t="s">
        <v>65</v>
      </c>
      <c r="E33" s="29"/>
      <c r="F33" s="29"/>
    </row>
    <row r="34" spans="1:6" ht="23.1" customHeight="1" thickBot="1" x14ac:dyDescent="0.35">
      <c r="A34" s="6" t="s">
        <v>21</v>
      </c>
      <c r="B34" s="18"/>
      <c r="C34" s="18"/>
      <c r="D34" s="15"/>
      <c r="E34" s="29"/>
      <c r="F34" s="29"/>
    </row>
    <row r="35" spans="1:6" ht="23.1" customHeight="1" thickBot="1" x14ac:dyDescent="0.35">
      <c r="A35" s="6" t="s">
        <v>22</v>
      </c>
      <c r="B35" s="18"/>
      <c r="C35" s="18"/>
      <c r="D35" s="15"/>
      <c r="E35" s="29"/>
      <c r="F35" s="29"/>
    </row>
    <row r="36" spans="1:6" ht="23.1" customHeight="1" thickBot="1" x14ac:dyDescent="0.35">
      <c r="A36" s="34" t="s">
        <v>23</v>
      </c>
      <c r="B36" s="40">
        <f>B37</f>
        <v>0</v>
      </c>
      <c r="C36" s="40">
        <f>C37</f>
        <v>0</v>
      </c>
      <c r="D36" s="39" t="s">
        <v>27</v>
      </c>
      <c r="E36" s="40">
        <f>E37</f>
        <v>0</v>
      </c>
      <c r="F36" s="40">
        <f>F37</f>
        <v>0</v>
      </c>
    </row>
    <row r="37" spans="1:6" ht="23.1" customHeight="1" thickBot="1" x14ac:dyDescent="0.35">
      <c r="A37" s="41"/>
      <c r="B37" s="42"/>
      <c r="C37" s="42"/>
      <c r="D37" s="41"/>
      <c r="E37" s="43"/>
      <c r="F37" s="43"/>
    </row>
    <row r="38" spans="1:6" ht="23.1" customHeight="1" thickBot="1" x14ac:dyDescent="0.35">
      <c r="A38" s="46" t="s">
        <v>25</v>
      </c>
      <c r="B38" s="37"/>
      <c r="C38" s="37"/>
      <c r="D38" s="45" t="s">
        <v>69</v>
      </c>
      <c r="E38" s="37"/>
      <c r="F38" s="37"/>
    </row>
    <row r="39" spans="1:6" ht="23.1" customHeight="1" thickBot="1" x14ac:dyDescent="0.35">
      <c r="A39" s="34" t="s">
        <v>26</v>
      </c>
      <c r="B39" s="40"/>
      <c r="C39" s="40"/>
      <c r="D39" s="47" t="s">
        <v>29</v>
      </c>
      <c r="E39" s="40"/>
      <c r="F39" s="40"/>
    </row>
    <row r="40" spans="1:6" ht="18" customHeight="1" thickBot="1" x14ac:dyDescent="0.35">
      <c r="A40" s="38" t="s">
        <v>28</v>
      </c>
      <c r="B40" s="35"/>
      <c r="C40" s="35"/>
      <c r="D40" s="39" t="s">
        <v>58</v>
      </c>
      <c r="E40" s="40"/>
      <c r="F40" s="40"/>
    </row>
    <row r="41" spans="1:6" ht="23.1" customHeight="1" thickBot="1" x14ac:dyDescent="0.35">
      <c r="A41" s="8" t="s">
        <v>30</v>
      </c>
      <c r="B41" s="20">
        <f>B5</f>
        <v>0</v>
      </c>
      <c r="C41" s="20">
        <f>C5</f>
        <v>0</v>
      </c>
      <c r="D41" s="16" t="s">
        <v>31</v>
      </c>
      <c r="E41" s="20">
        <f>E5</f>
        <v>0</v>
      </c>
      <c r="F41" s="20">
        <f>F5</f>
        <v>0</v>
      </c>
    </row>
    <row r="42" spans="1:6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4" t="s">
        <v>33</v>
      </c>
      <c r="E42" s="28">
        <f>SUM(E43:E46)</f>
        <v>0</v>
      </c>
      <c r="F42" s="28">
        <f>SUM(F43:F46)</f>
        <v>0</v>
      </c>
    </row>
    <row r="43" spans="1:6" ht="18" customHeight="1" thickBot="1" x14ac:dyDescent="0.35">
      <c r="A43" s="6" t="s">
        <v>34</v>
      </c>
      <c r="B43" s="18"/>
      <c r="C43" s="18"/>
      <c r="D43" s="15" t="s">
        <v>35</v>
      </c>
      <c r="E43" s="21">
        <f>B43</f>
        <v>0</v>
      </c>
      <c r="F43" s="21">
        <f>C43</f>
        <v>0</v>
      </c>
    </row>
    <row r="44" spans="1:6" ht="23.1" customHeight="1" thickBot="1" x14ac:dyDescent="0.35">
      <c r="A44" s="6" t="s">
        <v>36</v>
      </c>
      <c r="B44" s="18"/>
      <c r="C44" s="18"/>
      <c r="D44" s="15" t="s">
        <v>37</v>
      </c>
      <c r="E44" s="21">
        <f t="shared" ref="E44:F46" si="0">B44</f>
        <v>0</v>
      </c>
      <c r="F44" s="21">
        <f t="shared" si="0"/>
        <v>0</v>
      </c>
    </row>
    <row r="45" spans="1:6" ht="23.1" customHeight="1" thickBot="1" x14ac:dyDescent="0.35">
      <c r="A45" s="6" t="s">
        <v>38</v>
      </c>
      <c r="B45" s="18"/>
      <c r="C45" s="18"/>
      <c r="D45" s="15" t="s">
        <v>39</v>
      </c>
      <c r="E45" s="21">
        <f t="shared" si="0"/>
        <v>0</v>
      </c>
      <c r="F45" s="21">
        <f t="shared" si="0"/>
        <v>0</v>
      </c>
    </row>
    <row r="46" spans="1:6" ht="23.1" customHeight="1" thickBot="1" x14ac:dyDescent="0.35">
      <c r="A46" s="6" t="s">
        <v>40</v>
      </c>
      <c r="B46" s="18"/>
      <c r="C46" s="18"/>
      <c r="D46" s="15" t="s">
        <v>40</v>
      </c>
      <c r="E46" s="21">
        <f t="shared" si="0"/>
        <v>0</v>
      </c>
      <c r="F46" s="21">
        <f t="shared" si="0"/>
        <v>0</v>
      </c>
    </row>
    <row r="47" spans="1:6" ht="23.1" customHeight="1" thickBot="1" x14ac:dyDescent="0.35">
      <c r="A47" s="9" t="s">
        <v>41</v>
      </c>
      <c r="B47" s="20">
        <f>B41+B42</f>
        <v>0</v>
      </c>
      <c r="C47" s="20">
        <f>C41+C42</f>
        <v>0</v>
      </c>
      <c r="D47" s="17" t="s">
        <v>41</v>
      </c>
      <c r="E47" s="20">
        <f>E41+E42</f>
        <v>0</v>
      </c>
      <c r="F47" s="20">
        <f>F41+F42</f>
        <v>0</v>
      </c>
    </row>
    <row r="48" spans="1:6" ht="23.1" customHeight="1" x14ac:dyDescent="0.3"/>
    <row r="49" spans="4:6" ht="15.75" customHeight="1" x14ac:dyDescent="0.3">
      <c r="D49" s="10" t="s">
        <v>42</v>
      </c>
      <c r="E49" s="31">
        <f>B41-E41</f>
        <v>0</v>
      </c>
      <c r="F49" s="31">
        <f>C41-F41</f>
        <v>0</v>
      </c>
    </row>
  </sheetData>
  <pageMargins left="0" right="0" top="0" bottom="0" header="0.31496062992125984" footer="0.31496062992125984"/>
  <pageSetup paperSize="9" orientation="portrait" horizontalDpi="0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J142"/>
  <sheetViews>
    <sheetView topLeftCell="A28" workbookViewId="0">
      <selection activeCell="H39" sqref="H39"/>
    </sheetView>
  </sheetViews>
  <sheetFormatPr baseColWidth="10" defaultRowHeight="14.4" x14ac:dyDescent="0.3"/>
  <cols>
    <col min="1" max="1" width="43.5546875" customWidth="1"/>
    <col min="2" max="2" width="12.88671875" customWidth="1"/>
    <col min="3" max="3" width="13.88671875" customWidth="1"/>
    <col min="4" max="4" width="34.88671875" style="10" customWidth="1"/>
    <col min="5" max="5" width="12.88671875" customWidth="1"/>
    <col min="6" max="6" width="13.6640625" customWidth="1"/>
    <col min="8" max="8" width="20.33203125" customWidth="1"/>
  </cols>
  <sheetData>
    <row r="1" spans="1:10" ht="6" customHeight="1" x14ac:dyDescent="0.3">
      <c r="A1" s="27"/>
    </row>
    <row r="2" spans="1:10" ht="16.2" x14ac:dyDescent="0.3">
      <c r="A2" s="1" t="s">
        <v>114</v>
      </c>
    </row>
    <row r="3" spans="1:10" ht="7.5" customHeight="1" thickBot="1" x14ac:dyDescent="0.35">
      <c r="A3" s="2"/>
    </row>
    <row r="4" spans="1:10" ht="14.25" customHeight="1" thickBot="1" x14ac:dyDescent="0.35">
      <c r="A4" s="3" t="s">
        <v>0</v>
      </c>
      <c r="B4" s="4" t="s">
        <v>74</v>
      </c>
      <c r="C4" s="4" t="s">
        <v>75</v>
      </c>
      <c r="D4" s="11" t="s">
        <v>1</v>
      </c>
      <c r="E4" s="4" t="s">
        <v>74</v>
      </c>
      <c r="F4" s="4" t="s">
        <v>75</v>
      </c>
    </row>
    <row r="5" spans="1:10" ht="23.1" customHeight="1" thickBot="1" x14ac:dyDescent="0.35">
      <c r="A5" s="5" t="s">
        <v>2</v>
      </c>
      <c r="B5" s="18">
        <f>B6+B13+B19+B28+B32+B36+B38+B39+B40</f>
        <v>13960</v>
      </c>
      <c r="C5" s="18">
        <f>C6+C13+C19+C28+C32+C36+C38+C39+C40</f>
        <v>0</v>
      </c>
      <c r="D5" s="12" t="s">
        <v>3</v>
      </c>
      <c r="E5" s="21">
        <f>E6+E13+E32+E36+E38+E39+E40</f>
        <v>14000</v>
      </c>
      <c r="F5" s="52">
        <f>F6+F13+F32+F36+F38+F39+F40</f>
        <v>0</v>
      </c>
    </row>
    <row r="6" spans="1:10" ht="23.1" customHeight="1" thickBot="1" x14ac:dyDescent="0.35">
      <c r="A6" s="46" t="s">
        <v>4</v>
      </c>
      <c r="B6" s="37">
        <f>SUM(B7:B12)</f>
        <v>3460</v>
      </c>
      <c r="C6" s="37">
        <f>SUM(C7:C12)</f>
        <v>0</v>
      </c>
      <c r="D6" s="47" t="s">
        <v>66</v>
      </c>
      <c r="E6" s="37">
        <f>SUM(E7:E12)</f>
        <v>0</v>
      </c>
      <c r="F6" s="37">
        <f>SUM(F7:F12)</f>
        <v>0</v>
      </c>
    </row>
    <row r="7" spans="1:10" ht="23.1" customHeight="1" thickBot="1" x14ac:dyDescent="0.35">
      <c r="A7" s="6" t="s">
        <v>43</v>
      </c>
      <c r="B7" s="55">
        <f>SUM('DEB4:FIN4'!B7)</f>
        <v>0</v>
      </c>
      <c r="C7" s="18">
        <f>SUM('DEB4:FIN4'!C7)</f>
        <v>0</v>
      </c>
      <c r="D7" s="13" t="s">
        <v>48</v>
      </c>
      <c r="E7" s="21">
        <f>SUM('DEB4:FIN4'!E7)</f>
        <v>0</v>
      </c>
      <c r="F7" s="21">
        <f>SUM('DEB4:FIN4'!F7)</f>
        <v>0</v>
      </c>
    </row>
    <row r="8" spans="1:10" ht="23.1" customHeight="1" thickBot="1" x14ac:dyDescent="0.35">
      <c r="A8" s="6" t="s">
        <v>44</v>
      </c>
      <c r="B8" s="55">
        <f>SUM('DEB4:FIN4'!B8)</f>
        <v>0</v>
      </c>
      <c r="C8" s="18">
        <f>SUM('DEB4:FIN4'!C8)</f>
        <v>0</v>
      </c>
      <c r="D8" s="13"/>
      <c r="E8" s="21">
        <f>SUM('DEB4:FIN4'!E8)</f>
        <v>0</v>
      </c>
      <c r="F8" s="21">
        <f>SUM('DEB4:FIN4'!F8)</f>
        <v>0</v>
      </c>
    </row>
    <row r="9" spans="1:10" ht="23.1" customHeight="1" thickBot="1" x14ac:dyDescent="0.35">
      <c r="A9" s="6" t="s">
        <v>45</v>
      </c>
      <c r="B9" s="55">
        <f>SUM('DEB4:FIN4'!B9)</f>
        <v>0</v>
      </c>
      <c r="C9" s="18">
        <f>SUM('DEB4:FIN4'!C9)</f>
        <v>0</v>
      </c>
      <c r="D9" s="13" t="s">
        <v>49</v>
      </c>
      <c r="E9" s="21">
        <f>SUM('DEB4:FIN4'!E9)</f>
        <v>0</v>
      </c>
      <c r="F9" s="21">
        <f>SUM('DEB4:FIN4'!F9)</f>
        <v>0</v>
      </c>
    </row>
    <row r="10" spans="1:10" ht="23.1" customHeight="1" thickBot="1" x14ac:dyDescent="0.35">
      <c r="A10" s="6" t="s">
        <v>46</v>
      </c>
      <c r="B10" s="55">
        <f>SUM('DEB4:FIN4'!B10)</f>
        <v>1960</v>
      </c>
      <c r="C10" s="18">
        <f>SUM('DEB4:FIN4'!C10)</f>
        <v>0</v>
      </c>
      <c r="D10" s="13"/>
      <c r="E10" s="21">
        <f>SUM('DEB4:FIN4'!E10)</f>
        <v>0</v>
      </c>
      <c r="F10" s="21">
        <f>SUM('DEB4:FIN4'!F10)</f>
        <v>0</v>
      </c>
    </row>
    <row r="11" spans="1:10" ht="23.1" customHeight="1" thickBot="1" x14ac:dyDescent="0.35">
      <c r="A11" s="6" t="s">
        <v>47</v>
      </c>
      <c r="B11" s="55">
        <f>SUM('DEB4:FIN4'!B11)</f>
        <v>1500</v>
      </c>
      <c r="C11" s="18">
        <f>SUM('DEB4:FIN4'!C11)</f>
        <v>0</v>
      </c>
      <c r="D11" s="13" t="s">
        <v>50</v>
      </c>
      <c r="E11" s="21">
        <f>SUM('DEB4:FIN4'!E11)</f>
        <v>0</v>
      </c>
      <c r="F11" s="21">
        <f>SUM('DEB4:FIN4'!F11)</f>
        <v>0</v>
      </c>
    </row>
    <row r="12" spans="1:10" ht="23.1" customHeight="1" thickBot="1" x14ac:dyDescent="0.35">
      <c r="A12" s="6"/>
      <c r="B12" s="55">
        <f>SUM('DEB4:FIN4'!B12)</f>
        <v>0</v>
      </c>
      <c r="C12" s="18">
        <f>SUM('DEB4:FIN4'!C12)</f>
        <v>0</v>
      </c>
      <c r="D12" s="13"/>
      <c r="E12" s="21">
        <f>SUM('DEB4:FIN4'!E12)</f>
        <v>0</v>
      </c>
      <c r="F12" s="21">
        <f>SUM('DEB4:FIN4'!F12)</f>
        <v>0</v>
      </c>
    </row>
    <row r="13" spans="1:10" ht="23.1" customHeight="1" thickBot="1" x14ac:dyDescent="0.35">
      <c r="A13" s="34" t="s">
        <v>7</v>
      </c>
      <c r="B13" s="35">
        <f>SUM(B14:B18)</f>
        <v>0</v>
      </c>
      <c r="C13" s="35">
        <f>SUM(C14:C18)</f>
        <v>0</v>
      </c>
      <c r="D13" s="32" t="s">
        <v>5</v>
      </c>
      <c r="E13" s="40">
        <f>SUM(E14:E31)</f>
        <v>10000</v>
      </c>
      <c r="F13" s="40">
        <f>SUM(F14:F31)</f>
        <v>0</v>
      </c>
    </row>
    <row r="14" spans="1:10" ht="23.1" customHeight="1" thickBot="1" x14ac:dyDescent="0.35">
      <c r="A14" s="6" t="s">
        <v>51</v>
      </c>
      <c r="B14" s="55">
        <f>SUM('DEB4:FIN4'!B14)</f>
        <v>0</v>
      </c>
      <c r="C14" s="18">
        <f>SUM('DEB4:FIN4'!C14)</f>
        <v>0</v>
      </c>
      <c r="D14" s="15" t="s">
        <v>6</v>
      </c>
      <c r="E14" s="21">
        <f>SUM('DEB4:FIN4'!E14)</f>
        <v>0</v>
      </c>
      <c r="F14" s="21">
        <f>SUM('DEB4:FIN4'!F14)</f>
        <v>0</v>
      </c>
      <c r="H14" s="53"/>
      <c r="I14" s="54"/>
      <c r="J14" s="54"/>
    </row>
    <row r="15" spans="1:10" ht="23.1" customHeight="1" thickBot="1" x14ac:dyDescent="0.35">
      <c r="A15" s="6" t="s">
        <v>67</v>
      </c>
      <c r="B15" s="55">
        <f>SUM('DEB4:FIN4'!B15)</f>
        <v>0</v>
      </c>
      <c r="C15" s="18">
        <f>SUM('DEB4:FIN4'!C15)</f>
        <v>0</v>
      </c>
      <c r="D15" s="15" t="s">
        <v>165</v>
      </c>
      <c r="E15" s="21">
        <f>SUM('DEB4:FIN4'!E15)</f>
        <v>5000</v>
      </c>
      <c r="F15" s="21">
        <f>SUM('DEB4:FIN4'!F15)</f>
        <v>0</v>
      </c>
      <c r="H15" s="53"/>
      <c r="I15" s="54"/>
      <c r="J15" s="54"/>
    </row>
    <row r="16" spans="1:10" ht="23.1" customHeight="1" thickBot="1" x14ac:dyDescent="0.35">
      <c r="A16" s="6" t="s">
        <v>8</v>
      </c>
      <c r="B16" s="55">
        <f>SUM('DEB4:FIN4'!B16)</f>
        <v>0</v>
      </c>
      <c r="C16" s="18">
        <f>SUM('DEB4:FIN4'!C16)</f>
        <v>0</v>
      </c>
      <c r="D16" s="23" t="s">
        <v>9</v>
      </c>
      <c r="E16" s="21">
        <f>SUM('DEB4:FIN4'!E16)</f>
        <v>5000</v>
      </c>
      <c r="F16" s="21">
        <f>SUM('DEB4:FIN4'!F16)</f>
        <v>0</v>
      </c>
      <c r="H16" s="53"/>
      <c r="I16" s="54"/>
      <c r="J16" s="54"/>
    </row>
    <row r="17" spans="1:10" ht="23.1" customHeight="1" thickBot="1" x14ac:dyDescent="0.35">
      <c r="A17" s="25" t="s">
        <v>10</v>
      </c>
      <c r="B17" s="55">
        <f>SUM('DEB4:FIN4'!B17)</f>
        <v>0</v>
      </c>
      <c r="C17" s="18">
        <f>SUM('DEB4:FIN4'!C17)</f>
        <v>0</v>
      </c>
      <c r="D17" s="23" t="s">
        <v>12</v>
      </c>
      <c r="E17" s="21">
        <f>SUM('DEB4:FIN4'!E17)</f>
        <v>0</v>
      </c>
      <c r="F17" s="21">
        <f>SUM('DEB4:FIN4'!F17)</f>
        <v>0</v>
      </c>
      <c r="H17" s="53"/>
      <c r="I17" s="54"/>
      <c r="J17" s="54"/>
    </row>
    <row r="18" spans="1:10" ht="18.75" customHeight="1" thickBot="1" x14ac:dyDescent="0.35">
      <c r="A18" s="25" t="s">
        <v>52</v>
      </c>
      <c r="B18" s="55">
        <f>SUM('DEB4:FIN4'!B18)</f>
        <v>0</v>
      </c>
      <c r="C18" s="18">
        <f>SUM('DEB4:FIN4'!C18)</f>
        <v>0</v>
      </c>
      <c r="D18" s="48" t="s">
        <v>59</v>
      </c>
      <c r="E18" s="21">
        <f>SUM('DEB4:FIN4'!E18)</f>
        <v>0</v>
      </c>
      <c r="F18" s="21">
        <f>SUM('DEB4:FIN4'!F18)</f>
        <v>0</v>
      </c>
      <c r="H18" s="53"/>
      <c r="I18" s="54"/>
      <c r="J18" s="54"/>
    </row>
    <row r="19" spans="1:10" ht="16.5" customHeight="1" thickBot="1" x14ac:dyDescent="0.35">
      <c r="A19" s="36" t="s">
        <v>11</v>
      </c>
      <c r="B19" s="35">
        <f>SUM('DEB4:FIN4'!B19)</f>
        <v>10500</v>
      </c>
      <c r="C19" s="35">
        <f>SUM('DEB4:FIN4'!C19)</f>
        <v>0</v>
      </c>
      <c r="D19" s="49" t="s">
        <v>60</v>
      </c>
      <c r="E19" s="21">
        <f>SUM('DEB4:FIN4'!E19)</f>
        <v>0</v>
      </c>
      <c r="F19" s="21">
        <f>SUM('DEB4:FIN4'!F19)</f>
        <v>0</v>
      </c>
      <c r="H19" s="53"/>
      <c r="I19" s="54"/>
      <c r="J19" s="54"/>
    </row>
    <row r="20" spans="1:10" ht="27.75" customHeight="1" thickBot="1" x14ac:dyDescent="0.35">
      <c r="A20" s="6" t="s">
        <v>53</v>
      </c>
      <c r="B20" s="55">
        <f>SUM('DEB4:FIN4'!B20)</f>
        <v>600</v>
      </c>
      <c r="C20" s="18">
        <f>SUM('DEB4:FIN4'!C20)</f>
        <v>0</v>
      </c>
      <c r="D20" s="15"/>
      <c r="E20" s="21">
        <f>SUM('DEB4:FIN4'!E20)</f>
        <v>0</v>
      </c>
      <c r="F20" s="21">
        <f>SUM('DEB4:FIN4'!F20)</f>
        <v>0</v>
      </c>
      <c r="H20" s="53"/>
      <c r="I20" s="54"/>
      <c r="J20" s="54"/>
    </row>
    <row r="21" spans="1:10" ht="27.75" customHeight="1" thickBot="1" x14ac:dyDescent="0.35">
      <c r="A21" s="6" t="s">
        <v>54</v>
      </c>
      <c r="B21" s="55">
        <f>SUM('DEB4:FIN4'!B21)</f>
        <v>0</v>
      </c>
      <c r="C21" s="18">
        <f>SUM('DEB4:FIN4'!C21)</f>
        <v>0</v>
      </c>
      <c r="D21" s="15" t="s">
        <v>19</v>
      </c>
      <c r="E21" s="21">
        <f>SUM('DEB4:FIN4'!E21)</f>
        <v>0</v>
      </c>
      <c r="F21" s="21">
        <f>SUM('DEB4:FIN4'!F21)</f>
        <v>0</v>
      </c>
      <c r="H21" s="53"/>
      <c r="I21" s="54"/>
      <c r="J21" s="54"/>
    </row>
    <row r="22" spans="1:10" ht="27.75" customHeight="1" thickBot="1" x14ac:dyDescent="0.35">
      <c r="A22" s="6" t="s">
        <v>55</v>
      </c>
      <c r="B22" s="55">
        <f>SUM('DEB4:FIN4'!B22)</f>
        <v>9900</v>
      </c>
      <c r="C22" s="18">
        <f>SUM('DEB4:FIN4'!C22)</f>
        <v>0</v>
      </c>
      <c r="D22" s="15"/>
      <c r="E22" s="21">
        <f>SUM('DEB4:FIN4'!E22)</f>
        <v>0</v>
      </c>
      <c r="F22" s="21">
        <f>SUM('DEB4:FIN4'!F22)</f>
        <v>0</v>
      </c>
      <c r="H22" s="53"/>
      <c r="I22" s="54"/>
      <c r="J22" s="54"/>
    </row>
    <row r="23" spans="1:10" ht="27.75" customHeight="1" thickBot="1" x14ac:dyDescent="0.35">
      <c r="A23" s="6" t="s">
        <v>56</v>
      </c>
      <c r="B23" s="55">
        <f>SUM('DEB4:FIN4'!B23)</f>
        <v>0</v>
      </c>
      <c r="C23" s="18">
        <f>SUM('DEB4:FIN4'!C23)</f>
        <v>0</v>
      </c>
      <c r="D23" s="15" t="s">
        <v>61</v>
      </c>
      <c r="E23" s="21">
        <f>SUM('DEB4:FIN4'!E23)</f>
        <v>0</v>
      </c>
      <c r="F23" s="21">
        <f>SUM('DEB4:FIN4'!F23)</f>
        <v>0</v>
      </c>
      <c r="H23" s="53"/>
      <c r="I23" s="54"/>
      <c r="J23" s="54"/>
    </row>
    <row r="24" spans="1:10" ht="27.75" customHeight="1" thickBot="1" x14ac:dyDescent="0.35">
      <c r="A24" s="6" t="s">
        <v>57</v>
      </c>
      <c r="B24" s="55">
        <f>SUM('DEB4:FIN4'!B24)</f>
        <v>0</v>
      </c>
      <c r="C24" s="18">
        <f>SUM('DEB4:FIN4'!C24)</f>
        <v>0</v>
      </c>
      <c r="D24" s="15"/>
      <c r="E24" s="21">
        <f>SUM('DEB4:FIN4'!E24)</f>
        <v>0</v>
      </c>
      <c r="F24" s="21">
        <f>SUM('DEB4:FIN4'!F24)</f>
        <v>0</v>
      </c>
      <c r="H24" s="53"/>
      <c r="I24" s="54"/>
      <c r="J24" s="54"/>
    </row>
    <row r="25" spans="1:10" ht="23.1" customHeight="1" thickBot="1" x14ac:dyDescent="0.35">
      <c r="A25" s="6" t="s">
        <v>13</v>
      </c>
      <c r="B25" s="55">
        <f>SUM('DEB4:FIN4'!B25)</f>
        <v>0</v>
      </c>
      <c r="C25" s="18">
        <f>SUM('DEB4:FIN4'!C25)</f>
        <v>0</v>
      </c>
      <c r="D25" s="15"/>
      <c r="E25" s="21">
        <f>SUM('DEB4:FIN4'!E25)</f>
        <v>0</v>
      </c>
      <c r="F25" s="21">
        <f>SUM('DEB4:FIN4'!F25)</f>
        <v>0</v>
      </c>
      <c r="H25" s="53"/>
      <c r="I25" s="54"/>
      <c r="J25" s="54"/>
    </row>
    <row r="26" spans="1:10" ht="23.1" customHeight="1" thickBot="1" x14ac:dyDescent="0.35">
      <c r="A26" s="25" t="s">
        <v>52</v>
      </c>
      <c r="B26" s="55">
        <f>SUM('DEB4:FIN4'!B26)</f>
        <v>0</v>
      </c>
      <c r="C26" s="18">
        <f>SUM('DEB4:FIN4'!C26)</f>
        <v>0</v>
      </c>
      <c r="D26" s="15" t="s">
        <v>62</v>
      </c>
      <c r="E26" s="21">
        <f>SUM('DEB4:FIN4'!E26)</f>
        <v>0</v>
      </c>
      <c r="F26" s="21">
        <f>SUM('DEB4:FIN4'!F26)</f>
        <v>0</v>
      </c>
      <c r="H26" s="53"/>
      <c r="I26" s="54"/>
      <c r="J26" s="54"/>
    </row>
    <row r="27" spans="1:10" ht="23.1" customHeight="1" thickBot="1" x14ac:dyDescent="0.35">
      <c r="A27" s="44"/>
      <c r="B27" s="55">
        <f>SUM('DEB4:FIN4'!B27)</f>
        <v>0</v>
      </c>
      <c r="C27" s="18">
        <f>SUM('DEB4:FIN4'!C27)</f>
        <v>0</v>
      </c>
      <c r="D27" s="15" t="s">
        <v>63</v>
      </c>
      <c r="E27" s="21">
        <f>SUM('DEB4:FIN4'!E27)</f>
        <v>0</v>
      </c>
      <c r="F27" s="21">
        <f>SUM('DEB4:FIN4'!F27)</f>
        <v>0</v>
      </c>
      <c r="H27" s="53"/>
      <c r="I27" s="54"/>
      <c r="J27" s="54"/>
    </row>
    <row r="28" spans="1:10" ht="23.1" customHeight="1" thickBot="1" x14ac:dyDescent="0.35">
      <c r="A28" s="34" t="s">
        <v>14</v>
      </c>
      <c r="B28" s="35">
        <f>SUM(B29:B31)</f>
        <v>0</v>
      </c>
      <c r="C28" s="35">
        <f>SUM(C29:C31)</f>
        <v>0</v>
      </c>
      <c r="D28" s="15" t="s">
        <v>64</v>
      </c>
      <c r="E28" s="21">
        <f>SUM('DEB4:FIN4'!E28)</f>
        <v>0</v>
      </c>
      <c r="F28" s="21">
        <f>SUM('DEB4:FIN4'!F28)</f>
        <v>0</v>
      </c>
      <c r="H28" s="53"/>
      <c r="I28" s="54"/>
      <c r="J28" s="54"/>
    </row>
    <row r="29" spans="1:10" ht="23.1" customHeight="1" thickBot="1" x14ac:dyDescent="0.35">
      <c r="A29" s="6" t="s">
        <v>16</v>
      </c>
      <c r="B29" s="55">
        <f>SUM('DEB4:FIN4'!B29)</f>
        <v>0</v>
      </c>
      <c r="C29" s="18">
        <f>SUM('DEB4:FIN4'!C29)</f>
        <v>0</v>
      </c>
      <c r="D29" s="15" t="s">
        <v>15</v>
      </c>
      <c r="E29" s="21">
        <f>SUM('DEB4:FIN4'!E29)</f>
        <v>0</v>
      </c>
      <c r="F29" s="21">
        <f>SUM('DEB4:FIN4'!F29)</f>
        <v>0</v>
      </c>
      <c r="H29" s="53"/>
      <c r="I29" s="54"/>
      <c r="J29" s="54"/>
    </row>
    <row r="30" spans="1:10" ht="23.1" customHeight="1" thickBot="1" x14ac:dyDescent="0.35">
      <c r="A30" s="6" t="s">
        <v>17</v>
      </c>
      <c r="B30" s="55">
        <f>SUM('DEB4:FIN4'!B30)</f>
        <v>0</v>
      </c>
      <c r="C30" s="18">
        <f>SUM('DEB4:FIN4'!C30)</f>
        <v>0</v>
      </c>
      <c r="D30" s="15"/>
      <c r="E30" s="21">
        <f>SUM('DEB4:FIN4'!E30)</f>
        <v>0</v>
      </c>
      <c r="F30" s="21">
        <f>SUM('DEB4:FIN4'!F30)</f>
        <v>0</v>
      </c>
      <c r="H30" s="53"/>
      <c r="I30" s="54"/>
      <c r="J30" s="54"/>
    </row>
    <row r="31" spans="1:10" ht="23.1" customHeight="1" thickBot="1" x14ac:dyDescent="0.35">
      <c r="A31" s="6"/>
      <c r="B31" s="55">
        <f>SUM('DEB4:FIN4'!B31)</f>
        <v>0</v>
      </c>
      <c r="C31" s="18">
        <f>SUM('DEB4:FIN4'!C31)</f>
        <v>0</v>
      </c>
      <c r="D31" s="15"/>
      <c r="E31" s="21">
        <f>SUM('DEB4:FIN4'!E31)</f>
        <v>0</v>
      </c>
      <c r="F31" s="21">
        <f>SUM('DEB4:FIN4'!F31)</f>
        <v>0</v>
      </c>
      <c r="H31" s="53"/>
      <c r="I31" s="54"/>
      <c r="J31" s="54"/>
    </row>
    <row r="32" spans="1:10" ht="23.1" customHeight="1" thickBot="1" x14ac:dyDescent="0.35">
      <c r="A32" s="34" t="s">
        <v>18</v>
      </c>
      <c r="B32" s="35">
        <f>SUM(B33:B35)</f>
        <v>0</v>
      </c>
      <c r="C32" s="35">
        <f>SUM(C33:C35)</f>
        <v>0</v>
      </c>
      <c r="D32" s="32" t="s">
        <v>24</v>
      </c>
      <c r="E32" s="40">
        <f>+E33+E34+E35</f>
        <v>4000</v>
      </c>
      <c r="F32" s="40">
        <f>+F33+F34+F35</f>
        <v>0</v>
      </c>
      <c r="H32" s="53"/>
      <c r="I32" s="54"/>
      <c r="J32" s="54"/>
    </row>
    <row r="33" spans="1:10" ht="23.1" customHeight="1" thickBot="1" x14ac:dyDescent="0.35">
      <c r="A33" s="6" t="s">
        <v>20</v>
      </c>
      <c r="B33" s="55">
        <f>SUM('DEB4:FIN4'!B33)</f>
        <v>0</v>
      </c>
      <c r="C33" s="18">
        <f>SUM('DEB4:FIN4'!C33)</f>
        <v>0</v>
      </c>
      <c r="D33" s="15" t="s">
        <v>65</v>
      </c>
      <c r="E33" s="21">
        <f>SUM('DEB4:FIN4'!E33)</f>
        <v>0</v>
      </c>
      <c r="F33" s="21">
        <f>SUM('DEB4:FIN4'!F33)</f>
        <v>0</v>
      </c>
      <c r="H33" s="53"/>
      <c r="I33" s="54"/>
      <c r="J33" s="54"/>
    </row>
    <row r="34" spans="1:10" ht="23.1" customHeight="1" thickBot="1" x14ac:dyDescent="0.35">
      <c r="A34" s="6" t="s">
        <v>21</v>
      </c>
      <c r="B34" s="55">
        <f>SUM('DEB4:FIN4'!B34)</f>
        <v>0</v>
      </c>
      <c r="C34" s="18">
        <f>SUM('DEB4:FIN4'!C34)</f>
        <v>0</v>
      </c>
      <c r="D34" s="15" t="s">
        <v>175</v>
      </c>
      <c r="E34" s="21">
        <f>SUM('DEB4:FIN4'!E34)</f>
        <v>4000</v>
      </c>
      <c r="F34" s="21">
        <f>SUM('DEB4:FIN4'!F34)</f>
        <v>0</v>
      </c>
      <c r="H34" s="53"/>
      <c r="I34" s="54"/>
      <c r="J34" s="54"/>
    </row>
    <row r="35" spans="1:10" ht="23.1" customHeight="1" thickBot="1" x14ac:dyDescent="0.35">
      <c r="A35" s="6" t="s">
        <v>22</v>
      </c>
      <c r="B35" s="55">
        <f>SUM('DEB4:FIN4'!B35)</f>
        <v>0</v>
      </c>
      <c r="C35" s="18">
        <f>SUM('DEB4:FIN4'!C35)</f>
        <v>0</v>
      </c>
      <c r="D35" s="15"/>
      <c r="E35" s="21">
        <f>SUM('DEB4:FIN4'!E35)</f>
        <v>0</v>
      </c>
      <c r="F35" s="21">
        <f>SUM('DEB4:FIN4'!F35)</f>
        <v>0</v>
      </c>
      <c r="H35" s="53"/>
      <c r="I35" s="54"/>
      <c r="J35" s="54"/>
    </row>
    <row r="36" spans="1:10" ht="23.1" customHeight="1" thickBot="1" x14ac:dyDescent="0.35">
      <c r="A36" s="34" t="s">
        <v>23</v>
      </c>
      <c r="B36" s="40">
        <f>B37</f>
        <v>0</v>
      </c>
      <c r="C36" s="40">
        <f>C37</f>
        <v>0</v>
      </c>
      <c r="D36" s="39" t="s">
        <v>27</v>
      </c>
      <c r="E36" s="40">
        <f>E37</f>
        <v>0</v>
      </c>
      <c r="F36" s="40">
        <f>F37</f>
        <v>0</v>
      </c>
      <c r="H36" s="53"/>
      <c r="I36" s="54"/>
      <c r="J36" s="54"/>
    </row>
    <row r="37" spans="1:10" ht="23.1" customHeight="1" thickBot="1" x14ac:dyDescent="0.35">
      <c r="A37" s="41"/>
      <c r="B37" s="55">
        <f>SUM('DEB4:FIN4'!B37)</f>
        <v>0</v>
      </c>
      <c r="C37" s="18">
        <f>SUM('DEB4:FIN4'!C37)</f>
        <v>0</v>
      </c>
      <c r="D37" s="41"/>
      <c r="E37" s="21">
        <f>SUM('DEB4:FIN4'!E37)</f>
        <v>0</v>
      </c>
      <c r="F37" s="21">
        <f>SUM('DEB4:FIN4'!F37)</f>
        <v>0</v>
      </c>
      <c r="H37" s="53"/>
      <c r="I37" s="54"/>
      <c r="J37" s="54"/>
    </row>
    <row r="38" spans="1:10" ht="23.1" customHeight="1" thickBot="1" x14ac:dyDescent="0.35">
      <c r="A38" s="46" t="s">
        <v>25</v>
      </c>
      <c r="B38" s="37">
        <f>SUM('DEB4:FIN4'!B38)</f>
        <v>0</v>
      </c>
      <c r="C38" s="37">
        <f>SUM('DEB4:FIN4'!C38)</f>
        <v>0</v>
      </c>
      <c r="D38" s="45" t="s">
        <v>69</v>
      </c>
      <c r="E38" s="37">
        <f>SUM('DEB4:FIN4'!E38)</f>
        <v>0</v>
      </c>
      <c r="F38" s="37">
        <f>SUM('DEB4:FIN4'!F38)</f>
        <v>0</v>
      </c>
      <c r="H38" s="53"/>
      <c r="I38" s="54"/>
      <c r="J38" s="54"/>
    </row>
    <row r="39" spans="1:10" ht="23.1" customHeight="1" thickBot="1" x14ac:dyDescent="0.35">
      <c r="A39" s="34" t="s">
        <v>26</v>
      </c>
      <c r="B39" s="40">
        <f>SUM('DEB4:FIN4'!B39)</f>
        <v>0</v>
      </c>
      <c r="C39" s="40">
        <f>SUM('DEB4:FIN4'!C39)</f>
        <v>0</v>
      </c>
      <c r="D39" s="47" t="s">
        <v>29</v>
      </c>
      <c r="E39" s="40">
        <f>SUM('DEB4:FIN4'!E39)</f>
        <v>0</v>
      </c>
      <c r="F39" s="40">
        <f>SUM('DEB4:FIN4'!F39)</f>
        <v>0</v>
      </c>
      <c r="H39" s="53"/>
      <c r="I39" s="54"/>
      <c r="J39" s="54"/>
    </row>
    <row r="40" spans="1:10" ht="18" customHeight="1" thickBot="1" x14ac:dyDescent="0.35">
      <c r="A40" s="38" t="s">
        <v>28</v>
      </c>
      <c r="B40" s="35">
        <f>SUM('DEB4:FIN4'!B40)</f>
        <v>0</v>
      </c>
      <c r="C40" s="35">
        <f>SUM('DEB4:FIN4'!C40)</f>
        <v>0</v>
      </c>
      <c r="D40" s="39" t="s">
        <v>58</v>
      </c>
      <c r="E40" s="40">
        <f>SUM('DEB4:FIN4'!E40)</f>
        <v>0</v>
      </c>
      <c r="F40" s="40">
        <f>SUM('DEB4:FIN4'!F40)</f>
        <v>0</v>
      </c>
      <c r="H40" s="53"/>
      <c r="I40" s="54"/>
      <c r="J40" s="54"/>
    </row>
    <row r="41" spans="1:10" ht="23.1" customHeight="1" thickBot="1" x14ac:dyDescent="0.35">
      <c r="A41" s="8" t="s">
        <v>30</v>
      </c>
      <c r="B41" s="20">
        <f>B5</f>
        <v>13960</v>
      </c>
      <c r="C41" s="20">
        <f>C5</f>
        <v>0</v>
      </c>
      <c r="D41" s="16" t="s">
        <v>31</v>
      </c>
      <c r="E41" s="30">
        <f>E5</f>
        <v>14000</v>
      </c>
      <c r="F41" s="30">
        <f>F5</f>
        <v>0</v>
      </c>
      <c r="H41" s="53"/>
      <c r="I41" s="54"/>
      <c r="J41" s="54"/>
    </row>
    <row r="42" spans="1:10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4" t="s">
        <v>33</v>
      </c>
      <c r="E42" s="28">
        <f>SUM(E43:E46)</f>
        <v>0</v>
      </c>
      <c r="F42" s="28">
        <f>SUM(F43:F46)</f>
        <v>0</v>
      </c>
      <c r="H42" s="53"/>
      <c r="I42" s="54"/>
      <c r="J42" s="54"/>
    </row>
    <row r="43" spans="1:10" ht="18" customHeight="1" thickBot="1" x14ac:dyDescent="0.35">
      <c r="A43" s="6" t="s">
        <v>34</v>
      </c>
      <c r="B43" s="55">
        <f>SUM('DEB4:FIN4'!B43)</f>
        <v>0</v>
      </c>
      <c r="C43" s="18">
        <f>SUM('DEB4:FIN4'!C43)</f>
        <v>0</v>
      </c>
      <c r="D43" s="15" t="s">
        <v>35</v>
      </c>
      <c r="E43" s="21">
        <f t="shared" ref="E43:F45" si="0">B43</f>
        <v>0</v>
      </c>
      <c r="F43" s="21">
        <f t="shared" si="0"/>
        <v>0</v>
      </c>
      <c r="H43" s="53"/>
      <c r="I43" s="54"/>
      <c r="J43" s="54"/>
    </row>
    <row r="44" spans="1:10" ht="23.1" customHeight="1" thickBot="1" x14ac:dyDescent="0.35">
      <c r="A44" s="6" t="s">
        <v>36</v>
      </c>
      <c r="B44" s="55">
        <f>SUM('DEB4:FIN4'!B44)</f>
        <v>0</v>
      </c>
      <c r="C44" s="18">
        <f>SUM('DEB4:FIN4'!C44)</f>
        <v>0</v>
      </c>
      <c r="D44" s="15" t="s">
        <v>37</v>
      </c>
      <c r="E44" s="21">
        <f t="shared" si="0"/>
        <v>0</v>
      </c>
      <c r="F44" s="21">
        <f t="shared" si="0"/>
        <v>0</v>
      </c>
      <c r="H44" s="53"/>
      <c r="I44" s="54"/>
      <c r="J44" s="54"/>
    </row>
    <row r="45" spans="1:10" ht="23.1" customHeight="1" thickBot="1" x14ac:dyDescent="0.35">
      <c r="A45" s="6" t="s">
        <v>38</v>
      </c>
      <c r="B45" s="55">
        <f>SUM('DEB4:FIN4'!B45)</f>
        <v>0</v>
      </c>
      <c r="C45" s="18">
        <f>SUM('DEB4:FIN4'!C45)</f>
        <v>0</v>
      </c>
      <c r="D45" s="15" t="s">
        <v>39</v>
      </c>
      <c r="E45" s="21">
        <f t="shared" si="0"/>
        <v>0</v>
      </c>
      <c r="F45" s="21">
        <f t="shared" si="0"/>
        <v>0</v>
      </c>
      <c r="H45" s="53"/>
      <c r="I45" s="54"/>
      <c r="J45" s="54"/>
    </row>
    <row r="46" spans="1:10" ht="23.1" customHeight="1" thickBot="1" x14ac:dyDescent="0.35">
      <c r="A46" s="6" t="s">
        <v>40</v>
      </c>
      <c r="B46" s="55">
        <f>SUM('DEB4:FIN4'!B46)</f>
        <v>0</v>
      </c>
      <c r="C46" s="18">
        <f>SUM('DEB4:FIN4'!C46)</f>
        <v>0</v>
      </c>
      <c r="D46" s="15" t="s">
        <v>40</v>
      </c>
      <c r="E46" s="21">
        <f>B46</f>
        <v>0</v>
      </c>
      <c r="F46" s="21">
        <f>C46</f>
        <v>0</v>
      </c>
      <c r="H46" s="53"/>
      <c r="I46" s="54"/>
      <c r="J46" s="54"/>
    </row>
    <row r="47" spans="1:10" ht="23.1" customHeight="1" thickBot="1" x14ac:dyDescent="0.35">
      <c r="A47" s="9" t="s">
        <v>41</v>
      </c>
      <c r="B47" s="20">
        <f>B41+B42</f>
        <v>13960</v>
      </c>
      <c r="C47" s="20">
        <f>C41+C42</f>
        <v>0</v>
      </c>
      <c r="D47" s="17" t="s">
        <v>41</v>
      </c>
      <c r="E47" s="30">
        <f>E41+E42</f>
        <v>14000</v>
      </c>
      <c r="F47" s="30">
        <f>F41+F42</f>
        <v>0</v>
      </c>
      <c r="H47" s="53"/>
      <c r="I47" s="54"/>
      <c r="J47" s="54"/>
    </row>
    <row r="48" spans="1:10" ht="23.1" customHeight="1" x14ac:dyDescent="0.3">
      <c r="H48" s="53"/>
      <c r="I48" s="54"/>
      <c r="J48" s="54"/>
    </row>
    <row r="49" spans="3:10" ht="15.75" customHeight="1" x14ac:dyDescent="0.3">
      <c r="D49" s="10" t="s">
        <v>42</v>
      </c>
      <c r="E49" s="31">
        <f>B41-E41</f>
        <v>-40</v>
      </c>
      <c r="F49" s="31">
        <f>C41-F41</f>
        <v>0</v>
      </c>
      <c r="H49" s="53"/>
      <c r="I49" s="54"/>
      <c r="J49" s="54"/>
    </row>
    <row r="50" spans="3:10" ht="16.8" x14ac:dyDescent="0.3">
      <c r="H50" s="53"/>
      <c r="I50" s="54"/>
      <c r="J50" s="54"/>
    </row>
    <row r="51" spans="3:10" ht="16.8" x14ac:dyDescent="0.3">
      <c r="H51" s="53"/>
      <c r="I51" s="54"/>
      <c r="J51" s="54"/>
    </row>
    <row r="52" spans="3:10" ht="16.8" x14ac:dyDescent="0.3">
      <c r="H52" s="53"/>
      <c r="I52" s="54"/>
      <c r="J52" s="54"/>
    </row>
    <row r="53" spans="3:10" ht="16.8" x14ac:dyDescent="0.3">
      <c r="H53" s="53"/>
      <c r="I53" s="54"/>
      <c r="J53" s="54"/>
    </row>
    <row r="54" spans="3:10" ht="16.8" x14ac:dyDescent="0.3">
      <c r="C54" s="31"/>
      <c r="F54" s="31"/>
      <c r="H54" s="53"/>
      <c r="I54" s="54"/>
      <c r="J54" s="54"/>
    </row>
    <row r="55" spans="3:10" ht="16.8" x14ac:dyDescent="0.3">
      <c r="H55" s="53"/>
      <c r="I55" s="54"/>
      <c r="J55" s="54"/>
    </row>
    <row r="56" spans="3:10" ht="16.8" x14ac:dyDescent="0.3">
      <c r="H56" s="53"/>
      <c r="I56" s="54"/>
      <c r="J56" s="54"/>
    </row>
    <row r="57" spans="3:10" ht="16.8" x14ac:dyDescent="0.3">
      <c r="H57" s="53"/>
      <c r="I57" s="54"/>
      <c r="J57" s="54"/>
    </row>
    <row r="58" spans="3:10" ht="16.8" x14ac:dyDescent="0.3">
      <c r="H58" s="53"/>
      <c r="I58" s="54"/>
      <c r="J58" s="54"/>
    </row>
    <row r="59" spans="3:10" ht="16.8" x14ac:dyDescent="0.3">
      <c r="H59" s="53"/>
      <c r="I59" s="54"/>
      <c r="J59" s="54"/>
    </row>
    <row r="60" spans="3:10" ht="16.8" x14ac:dyDescent="0.3">
      <c r="H60" s="53"/>
      <c r="I60" s="54"/>
      <c r="J60" s="54"/>
    </row>
    <row r="61" spans="3:10" ht="16.8" x14ac:dyDescent="0.3">
      <c r="H61" s="53"/>
      <c r="I61" s="54"/>
      <c r="J61" s="54"/>
    </row>
    <row r="62" spans="3:10" ht="16.8" x14ac:dyDescent="0.3">
      <c r="H62" s="53"/>
      <c r="I62" s="54"/>
      <c r="J62" s="54"/>
    </row>
    <row r="63" spans="3:10" ht="16.8" x14ac:dyDescent="0.3">
      <c r="H63" s="53"/>
      <c r="I63" s="54"/>
      <c r="J63" s="54"/>
    </row>
    <row r="64" spans="3:10" ht="16.8" x14ac:dyDescent="0.3">
      <c r="H64" s="53"/>
      <c r="I64" s="54"/>
      <c r="J64" s="54"/>
    </row>
    <row r="65" spans="8:10" ht="16.8" x14ac:dyDescent="0.3">
      <c r="H65" s="53"/>
      <c r="I65" s="54"/>
      <c r="J65" s="54"/>
    </row>
    <row r="66" spans="8:10" ht="16.8" x14ac:dyDescent="0.3">
      <c r="H66" s="53"/>
      <c r="I66" s="54"/>
      <c r="J66" s="54"/>
    </row>
    <row r="67" spans="8:10" ht="16.8" x14ac:dyDescent="0.3">
      <c r="H67" s="53"/>
      <c r="I67" s="54"/>
      <c r="J67" s="54"/>
    </row>
    <row r="68" spans="8:10" ht="16.8" x14ac:dyDescent="0.3">
      <c r="H68" s="53"/>
      <c r="I68" s="54"/>
      <c r="J68" s="54"/>
    </row>
    <row r="69" spans="8:10" ht="16.8" x14ac:dyDescent="0.3">
      <c r="H69" s="53"/>
      <c r="I69" s="54"/>
      <c r="J69" s="54"/>
    </row>
    <row r="70" spans="8:10" ht="16.8" x14ac:dyDescent="0.3">
      <c r="H70" s="53"/>
      <c r="I70" s="54"/>
      <c r="J70" s="54"/>
    </row>
    <row r="71" spans="8:10" ht="16.8" x14ac:dyDescent="0.3">
      <c r="H71" s="53"/>
      <c r="I71" s="54"/>
      <c r="J71" s="54"/>
    </row>
    <row r="72" spans="8:10" ht="16.8" x14ac:dyDescent="0.3">
      <c r="H72" s="53"/>
      <c r="I72" s="54"/>
      <c r="J72" s="54"/>
    </row>
    <row r="73" spans="8:10" ht="16.8" x14ac:dyDescent="0.3">
      <c r="H73" s="53"/>
      <c r="I73" s="54"/>
      <c r="J73" s="54"/>
    </row>
    <row r="74" spans="8:10" ht="16.8" x14ac:dyDescent="0.3">
      <c r="H74" s="53"/>
      <c r="I74" s="54"/>
      <c r="J74" s="54"/>
    </row>
    <row r="75" spans="8:10" ht="16.8" x14ac:dyDescent="0.3">
      <c r="H75" s="53"/>
      <c r="I75" s="54"/>
      <c r="J75" s="54"/>
    </row>
    <row r="76" spans="8:10" ht="16.8" x14ac:dyDescent="0.3">
      <c r="H76" s="53"/>
      <c r="I76" s="54"/>
      <c r="J76" s="54"/>
    </row>
    <row r="77" spans="8:10" ht="16.8" x14ac:dyDescent="0.3">
      <c r="H77" s="53"/>
      <c r="I77" s="54"/>
      <c r="J77" s="54"/>
    </row>
    <row r="78" spans="8:10" ht="16.8" x14ac:dyDescent="0.3">
      <c r="H78" s="53"/>
      <c r="I78" s="54"/>
      <c r="J78" s="54"/>
    </row>
    <row r="79" spans="8:10" ht="16.8" x14ac:dyDescent="0.3">
      <c r="H79" s="53"/>
      <c r="I79" s="54"/>
      <c r="J79" s="54"/>
    </row>
    <row r="80" spans="8:10" ht="16.8" x14ac:dyDescent="0.3">
      <c r="H80" s="53"/>
      <c r="I80" s="54"/>
      <c r="J80" s="54"/>
    </row>
    <row r="81" spans="8:10" ht="16.8" x14ac:dyDescent="0.3">
      <c r="H81" s="53"/>
      <c r="I81" s="54"/>
      <c r="J81" s="54"/>
    </row>
    <row r="82" spans="8:10" ht="16.8" x14ac:dyDescent="0.3">
      <c r="H82" s="53"/>
      <c r="I82" s="54"/>
      <c r="J82" s="54"/>
    </row>
    <row r="83" spans="8:10" ht="16.8" x14ac:dyDescent="0.3">
      <c r="H83" s="53"/>
      <c r="I83" s="54"/>
      <c r="J83" s="54"/>
    </row>
    <row r="84" spans="8:10" ht="16.8" x14ac:dyDescent="0.3">
      <c r="H84" s="53"/>
      <c r="I84" s="54"/>
      <c r="J84" s="54"/>
    </row>
    <row r="85" spans="8:10" ht="16.8" x14ac:dyDescent="0.3">
      <c r="H85" s="53"/>
      <c r="I85" s="54"/>
      <c r="J85" s="54"/>
    </row>
    <row r="86" spans="8:10" ht="16.8" x14ac:dyDescent="0.3">
      <c r="H86" s="53"/>
      <c r="I86" s="54"/>
      <c r="J86" s="54"/>
    </row>
    <row r="87" spans="8:10" ht="16.8" x14ac:dyDescent="0.3">
      <c r="H87" s="53"/>
      <c r="I87" s="54"/>
      <c r="J87" s="54"/>
    </row>
    <row r="88" spans="8:10" ht="16.8" x14ac:dyDescent="0.3">
      <c r="H88" s="53"/>
      <c r="I88" s="54"/>
      <c r="J88" s="54"/>
    </row>
    <row r="89" spans="8:10" ht="16.8" x14ac:dyDescent="0.3">
      <c r="H89" s="53"/>
      <c r="I89" s="54"/>
      <c r="J89" s="54"/>
    </row>
    <row r="90" spans="8:10" ht="16.8" x14ac:dyDescent="0.3">
      <c r="H90" s="53"/>
      <c r="I90" s="54"/>
      <c r="J90" s="54"/>
    </row>
    <row r="91" spans="8:10" ht="16.8" x14ac:dyDescent="0.3">
      <c r="H91" s="53"/>
      <c r="I91" s="54"/>
      <c r="J91" s="54"/>
    </row>
    <row r="92" spans="8:10" ht="16.8" x14ac:dyDescent="0.3">
      <c r="H92" s="53"/>
      <c r="I92" s="54"/>
      <c r="J92" s="54"/>
    </row>
    <row r="93" spans="8:10" ht="16.8" x14ac:dyDescent="0.3">
      <c r="H93" s="53"/>
      <c r="I93" s="54"/>
      <c r="J93" s="54"/>
    </row>
    <row r="94" spans="8:10" ht="16.8" x14ac:dyDescent="0.3">
      <c r="H94" s="53"/>
      <c r="I94" s="54"/>
      <c r="J94" s="54"/>
    </row>
    <row r="95" spans="8:10" ht="16.8" x14ac:dyDescent="0.3">
      <c r="H95" s="53"/>
      <c r="I95" s="54"/>
      <c r="J95" s="54"/>
    </row>
    <row r="96" spans="8:10" ht="16.8" x14ac:dyDescent="0.3">
      <c r="H96" s="53"/>
      <c r="I96" s="54"/>
      <c r="J96" s="54"/>
    </row>
    <row r="97" spans="8:10" ht="16.8" x14ac:dyDescent="0.3">
      <c r="H97" s="53"/>
      <c r="I97" s="54"/>
      <c r="J97" s="54"/>
    </row>
    <row r="98" spans="8:10" ht="16.8" x14ac:dyDescent="0.3">
      <c r="H98" s="53"/>
      <c r="I98" s="54"/>
      <c r="J98" s="54"/>
    </row>
    <row r="99" spans="8:10" ht="16.8" x14ac:dyDescent="0.3">
      <c r="H99" s="53"/>
      <c r="I99" s="54"/>
      <c r="J99" s="54"/>
    </row>
    <row r="100" spans="8:10" ht="16.8" x14ac:dyDescent="0.3">
      <c r="H100" s="53"/>
      <c r="I100" s="54"/>
      <c r="J100" s="54"/>
    </row>
    <row r="101" spans="8:10" ht="16.8" x14ac:dyDescent="0.3">
      <c r="H101" s="53"/>
      <c r="I101" s="54"/>
      <c r="J101" s="54"/>
    </row>
    <row r="102" spans="8:10" ht="16.8" x14ac:dyDescent="0.3">
      <c r="H102" s="53"/>
      <c r="I102" s="54"/>
      <c r="J102" s="54"/>
    </row>
    <row r="103" spans="8:10" ht="16.8" x14ac:dyDescent="0.3">
      <c r="H103" s="53"/>
      <c r="I103" s="54"/>
      <c r="J103" s="54"/>
    </row>
    <row r="104" spans="8:10" ht="16.8" x14ac:dyDescent="0.3">
      <c r="H104" s="53"/>
      <c r="I104" s="54"/>
      <c r="J104" s="54"/>
    </row>
    <row r="105" spans="8:10" ht="16.8" x14ac:dyDescent="0.3">
      <c r="H105" s="53"/>
      <c r="I105" s="54"/>
      <c r="J105" s="54"/>
    </row>
    <row r="106" spans="8:10" ht="16.8" x14ac:dyDescent="0.3">
      <c r="H106" s="53"/>
      <c r="I106" s="54"/>
      <c r="J106" s="54"/>
    </row>
    <row r="107" spans="8:10" ht="16.8" x14ac:dyDescent="0.3">
      <c r="H107" s="53"/>
      <c r="I107" s="54"/>
      <c r="J107" s="54"/>
    </row>
    <row r="108" spans="8:10" ht="16.8" x14ac:dyDescent="0.3">
      <c r="H108" s="53"/>
      <c r="I108" s="54"/>
      <c r="J108" s="54"/>
    </row>
    <row r="109" spans="8:10" ht="16.8" x14ac:dyDescent="0.3">
      <c r="H109" s="53"/>
      <c r="I109" s="54"/>
      <c r="J109" s="54"/>
    </row>
    <row r="110" spans="8:10" ht="16.8" x14ac:dyDescent="0.3">
      <c r="H110" s="53"/>
      <c r="I110" s="54"/>
      <c r="J110" s="54"/>
    </row>
    <row r="111" spans="8:10" ht="16.8" x14ac:dyDescent="0.3">
      <c r="H111" s="53"/>
      <c r="I111" s="54"/>
      <c r="J111" s="54"/>
    </row>
    <row r="112" spans="8:10" ht="16.8" x14ac:dyDescent="0.3">
      <c r="H112" s="53"/>
      <c r="I112" s="54"/>
      <c r="J112" s="54"/>
    </row>
    <row r="113" spans="8:10" ht="16.8" x14ac:dyDescent="0.3">
      <c r="H113" s="53"/>
      <c r="I113" s="54"/>
      <c r="J113" s="54"/>
    </row>
    <row r="114" spans="8:10" ht="16.8" x14ac:dyDescent="0.3">
      <c r="H114" s="53"/>
      <c r="I114" s="54"/>
      <c r="J114" s="54"/>
    </row>
    <row r="115" spans="8:10" ht="16.8" x14ac:dyDescent="0.3">
      <c r="H115" s="53"/>
      <c r="I115" s="54"/>
      <c r="J115" s="54"/>
    </row>
    <row r="116" spans="8:10" ht="16.8" x14ac:dyDescent="0.3">
      <c r="H116" s="53"/>
      <c r="I116" s="54"/>
      <c r="J116" s="54"/>
    </row>
    <row r="117" spans="8:10" ht="16.8" x14ac:dyDescent="0.3">
      <c r="H117" s="53"/>
      <c r="I117" s="54"/>
      <c r="J117" s="54"/>
    </row>
    <row r="118" spans="8:10" ht="16.8" x14ac:dyDescent="0.3">
      <c r="H118" s="53"/>
      <c r="I118" s="54"/>
      <c r="J118" s="54"/>
    </row>
    <row r="119" spans="8:10" ht="16.8" x14ac:dyDescent="0.3">
      <c r="H119" s="53"/>
      <c r="I119" s="54"/>
      <c r="J119" s="54"/>
    </row>
    <row r="120" spans="8:10" ht="16.8" x14ac:dyDescent="0.3">
      <c r="H120" s="53"/>
      <c r="I120" s="54"/>
      <c r="J120" s="54"/>
    </row>
    <row r="121" spans="8:10" ht="16.8" x14ac:dyDescent="0.3">
      <c r="H121" s="53"/>
      <c r="I121" s="54"/>
      <c r="J121" s="54"/>
    </row>
    <row r="122" spans="8:10" ht="16.8" x14ac:dyDescent="0.3">
      <c r="H122" s="53"/>
      <c r="I122" s="54"/>
      <c r="J122" s="54"/>
    </row>
    <row r="123" spans="8:10" ht="16.8" x14ac:dyDescent="0.3">
      <c r="H123" s="53"/>
      <c r="I123" s="54"/>
      <c r="J123" s="54"/>
    </row>
    <row r="124" spans="8:10" ht="16.8" x14ac:dyDescent="0.3">
      <c r="H124" s="53"/>
      <c r="I124" s="54"/>
      <c r="J124" s="54"/>
    </row>
    <row r="125" spans="8:10" ht="16.8" x14ac:dyDescent="0.3">
      <c r="H125" s="53"/>
      <c r="I125" s="54"/>
      <c r="J125" s="54"/>
    </row>
    <row r="126" spans="8:10" ht="16.8" x14ac:dyDescent="0.3">
      <c r="H126" s="53"/>
      <c r="I126" s="54"/>
      <c r="J126" s="54"/>
    </row>
    <row r="127" spans="8:10" ht="16.8" x14ac:dyDescent="0.3">
      <c r="H127" s="53"/>
      <c r="I127" s="54"/>
      <c r="J127" s="54"/>
    </row>
    <row r="128" spans="8:10" ht="16.8" x14ac:dyDescent="0.3">
      <c r="H128" s="53"/>
      <c r="I128" s="54"/>
      <c r="J128" s="54"/>
    </row>
    <row r="129" spans="8:10" ht="16.8" x14ac:dyDescent="0.3">
      <c r="H129" s="53"/>
      <c r="I129" s="54"/>
      <c r="J129" s="54"/>
    </row>
    <row r="130" spans="8:10" ht="16.8" x14ac:dyDescent="0.3">
      <c r="H130" s="53"/>
      <c r="I130" s="54"/>
      <c r="J130" s="54"/>
    </row>
    <row r="131" spans="8:10" ht="16.8" x14ac:dyDescent="0.3">
      <c r="H131" s="53"/>
      <c r="I131" s="54"/>
      <c r="J131" s="54"/>
    </row>
    <row r="132" spans="8:10" ht="16.8" x14ac:dyDescent="0.3">
      <c r="H132" s="53"/>
      <c r="I132" s="54"/>
      <c r="J132" s="54"/>
    </row>
    <row r="133" spans="8:10" ht="16.8" x14ac:dyDescent="0.3">
      <c r="H133" s="53"/>
      <c r="I133" s="54"/>
      <c r="J133" s="54"/>
    </row>
    <row r="134" spans="8:10" ht="16.8" x14ac:dyDescent="0.3">
      <c r="H134" s="53"/>
      <c r="I134" s="54"/>
      <c r="J134" s="54"/>
    </row>
    <row r="135" spans="8:10" ht="16.8" x14ac:dyDescent="0.3">
      <c r="H135" s="53"/>
      <c r="I135" s="54"/>
      <c r="J135" s="54"/>
    </row>
    <row r="136" spans="8:10" ht="16.8" x14ac:dyDescent="0.3">
      <c r="H136" s="53"/>
      <c r="I136" s="54"/>
      <c r="J136" s="54"/>
    </row>
    <row r="137" spans="8:10" ht="16.8" x14ac:dyDescent="0.3">
      <c r="H137" s="53"/>
      <c r="I137" s="54"/>
      <c r="J137" s="54"/>
    </row>
    <row r="138" spans="8:10" ht="16.8" x14ac:dyDescent="0.3">
      <c r="H138" s="53"/>
      <c r="I138" s="54"/>
      <c r="J138" s="54"/>
    </row>
    <row r="139" spans="8:10" ht="16.8" x14ac:dyDescent="0.3">
      <c r="H139" s="53"/>
      <c r="I139" s="54"/>
      <c r="J139" s="54"/>
    </row>
    <row r="140" spans="8:10" ht="16.8" x14ac:dyDescent="0.3">
      <c r="H140" s="53"/>
      <c r="I140" s="54"/>
      <c r="J140" s="54"/>
    </row>
    <row r="141" spans="8:10" ht="16.8" x14ac:dyDescent="0.3">
      <c r="H141" s="53"/>
      <c r="I141" s="54"/>
      <c r="J141" s="54"/>
    </row>
    <row r="142" spans="8:10" ht="16.8" x14ac:dyDescent="0.3">
      <c r="H142" s="53"/>
      <c r="I142" s="54"/>
      <c r="J142" s="54"/>
    </row>
  </sheetData>
  <pageMargins left="0" right="0" top="0" bottom="0" header="0.31496062992125984" footer="0.31496062992125984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F49"/>
  <sheetViews>
    <sheetView topLeftCell="B37" workbookViewId="0">
      <selection activeCell="H16" sqref="H16"/>
    </sheetView>
  </sheetViews>
  <sheetFormatPr baseColWidth="10" defaultRowHeight="14.4" x14ac:dyDescent="0.3"/>
  <cols>
    <col min="1" max="1" width="43.5546875" customWidth="1"/>
    <col min="4" max="4" width="34.88671875" style="10" customWidth="1"/>
  </cols>
  <sheetData>
    <row r="1" spans="1:6" ht="14.25" customHeight="1" x14ac:dyDescent="0.3">
      <c r="A1" s="27"/>
    </row>
    <row r="2" spans="1:6" ht="16.2" x14ac:dyDescent="0.3">
      <c r="A2" s="1" t="s">
        <v>163</v>
      </c>
    </row>
    <row r="3" spans="1:6" ht="7.5" customHeight="1" thickBot="1" x14ac:dyDescent="0.35">
      <c r="A3" s="2"/>
    </row>
    <row r="4" spans="1:6" ht="14.25" customHeight="1" thickBot="1" x14ac:dyDescent="0.35">
      <c r="A4" s="3" t="s">
        <v>0</v>
      </c>
      <c r="B4" s="4" t="s">
        <v>74</v>
      </c>
      <c r="C4" s="4" t="s">
        <v>75</v>
      </c>
      <c r="D4" s="11" t="s">
        <v>1</v>
      </c>
      <c r="E4" s="4" t="s">
        <v>74</v>
      </c>
      <c r="F4" s="4" t="s">
        <v>75</v>
      </c>
    </row>
    <row r="5" spans="1:6" ht="23.1" customHeight="1" thickBot="1" x14ac:dyDescent="0.35">
      <c r="A5" s="5" t="s">
        <v>2</v>
      </c>
      <c r="B5" s="18">
        <f>B6+B13+B19+B28+B32+B36+B38+B39+B40</f>
        <v>8100</v>
      </c>
      <c r="C5" s="18">
        <f>C6+C13+C19+C28+C32+C36+C38+C39+C40</f>
        <v>0</v>
      </c>
      <c r="D5" s="12" t="s">
        <v>3</v>
      </c>
      <c r="E5" s="21">
        <f>E6+E13+E32+E36+E38+E39+E40</f>
        <v>0</v>
      </c>
      <c r="F5" s="21">
        <f>F6+F13+F32+F36+F38+F39+F40</f>
        <v>0</v>
      </c>
    </row>
    <row r="6" spans="1:6" ht="23.1" customHeight="1" thickBot="1" x14ac:dyDescent="0.35">
      <c r="A6" s="46" t="s">
        <v>4</v>
      </c>
      <c r="B6" s="37">
        <f>SUM(B7:B12)</f>
        <v>2000</v>
      </c>
      <c r="C6" s="37">
        <f>SUM(C7:C12)</f>
        <v>0</v>
      </c>
      <c r="D6" s="47" t="s">
        <v>66</v>
      </c>
      <c r="E6" s="37">
        <f>SUM(E7:E12)</f>
        <v>0</v>
      </c>
      <c r="F6" s="37">
        <f>SUM(F7:F12)</f>
        <v>0</v>
      </c>
    </row>
    <row r="7" spans="1:6" ht="23.1" customHeight="1" thickBot="1" x14ac:dyDescent="0.35">
      <c r="A7" s="6" t="s">
        <v>43</v>
      </c>
      <c r="B7" s="18">
        <v>2000</v>
      </c>
      <c r="C7" s="18"/>
      <c r="D7" s="13" t="s">
        <v>48</v>
      </c>
      <c r="E7" s="21"/>
      <c r="F7" s="21"/>
    </row>
    <row r="8" spans="1:6" ht="23.1" customHeight="1" thickBot="1" x14ac:dyDescent="0.35">
      <c r="A8" s="6" t="s">
        <v>44</v>
      </c>
      <c r="B8" s="18"/>
      <c r="C8" s="18"/>
      <c r="D8" s="13"/>
      <c r="E8" s="21"/>
      <c r="F8" s="21"/>
    </row>
    <row r="9" spans="1:6" ht="23.1" customHeight="1" thickBot="1" x14ac:dyDescent="0.35">
      <c r="A9" s="6" t="s">
        <v>45</v>
      </c>
      <c r="B9" s="18"/>
      <c r="C9" s="18"/>
      <c r="D9" s="13" t="s">
        <v>49</v>
      </c>
      <c r="E9" s="21"/>
      <c r="F9" s="21"/>
    </row>
    <row r="10" spans="1:6" ht="23.1" customHeight="1" thickBot="1" x14ac:dyDescent="0.35">
      <c r="A10" s="6" t="s">
        <v>46</v>
      </c>
      <c r="B10" s="18"/>
      <c r="C10" s="18"/>
      <c r="D10" s="13"/>
      <c r="E10" s="21"/>
      <c r="F10" s="21"/>
    </row>
    <row r="11" spans="1:6" ht="23.1" customHeight="1" thickBot="1" x14ac:dyDescent="0.35">
      <c r="A11" s="6" t="s">
        <v>47</v>
      </c>
      <c r="B11" s="18"/>
      <c r="C11" s="18"/>
      <c r="D11" s="13" t="s">
        <v>50</v>
      </c>
      <c r="E11" s="21"/>
      <c r="F11" s="21"/>
    </row>
    <row r="12" spans="1:6" ht="23.1" customHeight="1" thickBot="1" x14ac:dyDescent="0.35">
      <c r="A12" s="6"/>
      <c r="B12" s="18"/>
      <c r="C12" s="18"/>
      <c r="D12" s="13"/>
      <c r="E12" s="21"/>
      <c r="F12" s="21"/>
    </row>
    <row r="13" spans="1:6" ht="23.1" customHeight="1" thickBot="1" x14ac:dyDescent="0.35">
      <c r="A13" s="34" t="s">
        <v>7</v>
      </c>
      <c r="B13" s="35">
        <f>SUM(B14:B18)</f>
        <v>0</v>
      </c>
      <c r="C13" s="35">
        <f>SUM(C14:C18)</f>
        <v>0</v>
      </c>
      <c r="D13" s="32" t="s">
        <v>5</v>
      </c>
      <c r="E13" s="40">
        <f>SUM(E14:E31)</f>
        <v>0</v>
      </c>
      <c r="F13" s="40">
        <f>SUM(F14:F31)</f>
        <v>0</v>
      </c>
    </row>
    <row r="14" spans="1:6" ht="23.1" customHeight="1" thickBot="1" x14ac:dyDescent="0.35">
      <c r="A14" s="6" t="s">
        <v>51</v>
      </c>
      <c r="B14" s="18"/>
      <c r="C14" s="18"/>
      <c r="D14" s="15" t="s">
        <v>6</v>
      </c>
      <c r="E14" s="29"/>
      <c r="F14" s="29"/>
    </row>
    <row r="15" spans="1:6" ht="23.1" customHeight="1" thickBot="1" x14ac:dyDescent="0.35">
      <c r="A15" s="6" t="s">
        <v>67</v>
      </c>
      <c r="B15" s="18"/>
      <c r="C15" s="18"/>
      <c r="D15" s="15" t="s">
        <v>165</v>
      </c>
      <c r="E15" s="29"/>
      <c r="F15" s="29"/>
    </row>
    <row r="16" spans="1:6" ht="23.1" customHeight="1" thickBot="1" x14ac:dyDescent="0.35">
      <c r="A16" s="6" t="s">
        <v>8</v>
      </c>
      <c r="B16" s="18"/>
      <c r="C16" s="18"/>
      <c r="D16" s="23" t="s">
        <v>9</v>
      </c>
      <c r="E16" s="29"/>
      <c r="F16" s="29"/>
    </row>
    <row r="17" spans="1:6" ht="23.1" customHeight="1" thickBot="1" x14ac:dyDescent="0.35">
      <c r="A17" s="25" t="s">
        <v>10</v>
      </c>
      <c r="B17" s="18"/>
      <c r="C17" s="18"/>
      <c r="D17" s="23" t="s">
        <v>12</v>
      </c>
      <c r="E17" s="24"/>
      <c r="F17" s="24"/>
    </row>
    <row r="18" spans="1:6" ht="18.75" customHeight="1" thickBot="1" x14ac:dyDescent="0.35">
      <c r="A18" s="25" t="s">
        <v>52</v>
      </c>
      <c r="B18" s="26"/>
      <c r="C18" s="26"/>
      <c r="D18" s="48" t="s">
        <v>59</v>
      </c>
      <c r="E18" s="28"/>
      <c r="F18" s="28"/>
    </row>
    <row r="19" spans="1:6" ht="16.5" customHeight="1" thickBot="1" x14ac:dyDescent="0.35">
      <c r="A19" s="36" t="s">
        <v>11</v>
      </c>
      <c r="B19" s="37">
        <f>SUM(B20:B27)</f>
        <v>6100</v>
      </c>
      <c r="C19" s="37">
        <f>SUM(C20:C27)</f>
        <v>0</v>
      </c>
      <c r="D19" s="49" t="s">
        <v>60</v>
      </c>
      <c r="E19" s="29"/>
      <c r="F19" s="29"/>
    </row>
    <row r="20" spans="1:6" ht="27.75" customHeight="1" thickBot="1" x14ac:dyDescent="0.35">
      <c r="A20" s="6" t="s">
        <v>53</v>
      </c>
      <c r="B20" s="18"/>
      <c r="C20" s="18"/>
      <c r="D20" s="15"/>
      <c r="E20" s="29"/>
      <c r="F20" s="29"/>
    </row>
    <row r="21" spans="1:6" ht="27.75" customHeight="1" thickBot="1" x14ac:dyDescent="0.35">
      <c r="A21" s="6" t="s">
        <v>54</v>
      </c>
      <c r="B21" s="18">
        <v>600</v>
      </c>
      <c r="C21" s="18"/>
      <c r="D21" s="15" t="s">
        <v>19</v>
      </c>
      <c r="E21" s="29"/>
      <c r="F21" s="29"/>
    </row>
    <row r="22" spans="1:6" ht="27.75" customHeight="1" thickBot="1" x14ac:dyDescent="0.35">
      <c r="A22" s="6" t="s">
        <v>55</v>
      </c>
      <c r="B22" s="18">
        <v>5500</v>
      </c>
      <c r="C22" s="18"/>
      <c r="D22" s="15"/>
      <c r="E22" s="29"/>
      <c r="F22" s="29"/>
    </row>
    <row r="23" spans="1:6" ht="27.75" customHeight="1" thickBot="1" x14ac:dyDescent="0.35">
      <c r="A23" s="6" t="s">
        <v>56</v>
      </c>
      <c r="B23" s="18"/>
      <c r="C23" s="18"/>
      <c r="D23" s="15" t="s">
        <v>61</v>
      </c>
      <c r="E23" s="29"/>
      <c r="F23" s="29"/>
    </row>
    <row r="24" spans="1:6" ht="27.75" customHeight="1" thickBot="1" x14ac:dyDescent="0.35">
      <c r="A24" s="6" t="s">
        <v>57</v>
      </c>
      <c r="B24" s="18"/>
      <c r="C24" s="18"/>
      <c r="D24" s="15"/>
      <c r="E24" s="29"/>
      <c r="F24" s="29"/>
    </row>
    <row r="25" spans="1:6" ht="23.1" customHeight="1" thickBot="1" x14ac:dyDescent="0.35">
      <c r="A25" s="6" t="s">
        <v>13</v>
      </c>
      <c r="B25" s="18"/>
      <c r="C25" s="18"/>
      <c r="D25" s="15"/>
      <c r="E25" s="29"/>
      <c r="F25" s="29"/>
    </row>
    <row r="26" spans="1:6" ht="23.1" customHeight="1" thickBot="1" x14ac:dyDescent="0.35">
      <c r="A26" s="25" t="s">
        <v>52</v>
      </c>
      <c r="B26" s="18"/>
      <c r="C26" s="18"/>
      <c r="D26" s="15" t="s">
        <v>62</v>
      </c>
      <c r="E26" s="29"/>
      <c r="F26" s="29"/>
    </row>
    <row r="27" spans="1:6" ht="23.1" customHeight="1" thickBot="1" x14ac:dyDescent="0.35">
      <c r="A27" s="44"/>
      <c r="B27" s="18"/>
      <c r="C27" s="18"/>
      <c r="D27" s="15" t="s">
        <v>63</v>
      </c>
      <c r="E27" s="29"/>
      <c r="F27" s="29"/>
    </row>
    <row r="28" spans="1:6" ht="23.1" customHeight="1" thickBot="1" x14ac:dyDescent="0.35">
      <c r="A28" s="34" t="s">
        <v>14</v>
      </c>
      <c r="B28" s="35">
        <f>SUM(B29:B31)</f>
        <v>0</v>
      </c>
      <c r="C28" s="35">
        <f>SUM(C29:C31)</f>
        <v>0</v>
      </c>
      <c r="D28" s="15" t="s">
        <v>64</v>
      </c>
      <c r="E28" s="29"/>
      <c r="F28" s="29"/>
    </row>
    <row r="29" spans="1:6" ht="23.1" customHeight="1" thickBot="1" x14ac:dyDescent="0.35">
      <c r="A29" s="6" t="s">
        <v>16</v>
      </c>
      <c r="B29" s="18"/>
      <c r="C29" s="18"/>
      <c r="D29" s="15" t="s">
        <v>15</v>
      </c>
      <c r="E29" s="29"/>
      <c r="F29" s="29"/>
    </row>
    <row r="30" spans="1:6" ht="23.1" customHeight="1" thickBot="1" x14ac:dyDescent="0.35">
      <c r="A30" s="6" t="s">
        <v>17</v>
      </c>
      <c r="B30" s="18"/>
      <c r="C30" s="18"/>
      <c r="D30" s="15" t="s">
        <v>76</v>
      </c>
      <c r="E30" s="29"/>
      <c r="F30" s="29"/>
    </row>
    <row r="31" spans="1:6" ht="23.1" customHeight="1" thickBot="1" x14ac:dyDescent="0.35">
      <c r="A31" s="6"/>
      <c r="B31" s="18"/>
      <c r="C31" s="18"/>
      <c r="D31" s="15"/>
      <c r="E31" s="29"/>
      <c r="F31" s="29"/>
    </row>
    <row r="32" spans="1:6" ht="23.1" customHeight="1" thickBot="1" x14ac:dyDescent="0.35">
      <c r="A32" s="34" t="s">
        <v>18</v>
      </c>
      <c r="B32" s="35">
        <f>SUM(B33:B35)</f>
        <v>0</v>
      </c>
      <c r="C32" s="35">
        <f>SUM(C33:C35)</f>
        <v>0</v>
      </c>
      <c r="D32" s="32" t="s">
        <v>24</v>
      </c>
      <c r="E32" s="40">
        <f>+E33+E34+E35</f>
        <v>0</v>
      </c>
      <c r="F32" s="40">
        <f>+F33+F34+F35</f>
        <v>0</v>
      </c>
    </row>
    <row r="33" spans="1:6" ht="23.1" customHeight="1" thickBot="1" x14ac:dyDescent="0.35">
      <c r="A33" s="6" t="s">
        <v>20</v>
      </c>
      <c r="B33" s="18"/>
      <c r="C33" s="18"/>
      <c r="D33" s="15" t="s">
        <v>65</v>
      </c>
      <c r="E33" s="29"/>
      <c r="F33" s="29"/>
    </row>
    <row r="34" spans="1:6" ht="23.1" customHeight="1" thickBot="1" x14ac:dyDescent="0.35">
      <c r="A34" s="6" t="s">
        <v>21</v>
      </c>
      <c r="B34" s="18"/>
      <c r="C34" s="18"/>
      <c r="D34" s="15" t="s">
        <v>73</v>
      </c>
      <c r="E34" s="29"/>
      <c r="F34" s="29"/>
    </row>
    <row r="35" spans="1:6" ht="23.1" customHeight="1" thickBot="1" x14ac:dyDescent="0.35">
      <c r="A35" s="6" t="s">
        <v>22</v>
      </c>
      <c r="B35" s="18"/>
      <c r="C35" s="18"/>
      <c r="D35" s="15"/>
      <c r="E35" s="29"/>
      <c r="F35" s="29"/>
    </row>
    <row r="36" spans="1:6" ht="23.1" customHeight="1" thickBot="1" x14ac:dyDescent="0.35">
      <c r="A36" s="34" t="s">
        <v>23</v>
      </c>
      <c r="B36" s="40">
        <f>B37</f>
        <v>0</v>
      </c>
      <c r="C36" s="40">
        <f>C37</f>
        <v>0</v>
      </c>
      <c r="D36" s="39" t="s">
        <v>27</v>
      </c>
      <c r="E36" s="40">
        <f>E37</f>
        <v>0</v>
      </c>
      <c r="F36" s="40">
        <f>F37</f>
        <v>0</v>
      </c>
    </row>
    <row r="37" spans="1:6" ht="23.1" customHeight="1" thickBot="1" x14ac:dyDescent="0.35">
      <c r="A37" s="50" t="s">
        <v>79</v>
      </c>
      <c r="B37" s="42"/>
      <c r="C37" s="42"/>
      <c r="D37" s="50"/>
      <c r="E37" s="43"/>
      <c r="F37" s="43"/>
    </row>
    <row r="38" spans="1:6" ht="23.1" customHeight="1" thickBot="1" x14ac:dyDescent="0.35">
      <c r="A38" s="46" t="s">
        <v>25</v>
      </c>
      <c r="B38" s="37"/>
      <c r="C38" s="37"/>
      <c r="D38" s="45" t="s">
        <v>69</v>
      </c>
      <c r="E38" s="37"/>
      <c r="F38" s="37"/>
    </row>
    <row r="39" spans="1:6" ht="23.1" customHeight="1" thickBot="1" x14ac:dyDescent="0.35">
      <c r="A39" s="34" t="s">
        <v>26</v>
      </c>
      <c r="B39" s="40"/>
      <c r="C39" s="40"/>
      <c r="D39" s="47" t="s">
        <v>29</v>
      </c>
      <c r="E39" s="40"/>
      <c r="F39" s="40"/>
    </row>
    <row r="40" spans="1:6" ht="18" customHeight="1" thickBot="1" x14ac:dyDescent="0.35">
      <c r="A40" s="38" t="s">
        <v>28</v>
      </c>
      <c r="B40" s="35"/>
      <c r="C40" s="35"/>
      <c r="D40" s="39" t="s">
        <v>58</v>
      </c>
      <c r="E40" s="40"/>
      <c r="F40" s="40"/>
    </row>
    <row r="41" spans="1:6" ht="23.1" customHeight="1" thickBot="1" x14ac:dyDescent="0.35">
      <c r="A41" s="8" t="s">
        <v>30</v>
      </c>
      <c r="B41" s="20">
        <f>B5</f>
        <v>8100</v>
      </c>
      <c r="C41" s="20">
        <f>C5</f>
        <v>0</v>
      </c>
      <c r="D41" s="16" t="s">
        <v>31</v>
      </c>
      <c r="E41" s="20">
        <f>E5</f>
        <v>0</v>
      </c>
      <c r="F41" s="20">
        <f>F5</f>
        <v>0</v>
      </c>
    </row>
    <row r="42" spans="1:6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4" t="s">
        <v>33</v>
      </c>
      <c r="E42" s="28">
        <f>SUM(E43:E46)</f>
        <v>0</v>
      </c>
      <c r="F42" s="28">
        <f>SUM(F43:F46)</f>
        <v>0</v>
      </c>
    </row>
    <row r="43" spans="1:6" ht="18" customHeight="1" thickBot="1" x14ac:dyDescent="0.35">
      <c r="A43" s="6" t="s">
        <v>34</v>
      </c>
      <c r="B43" s="18"/>
      <c r="C43" s="18"/>
      <c r="D43" s="15" t="s">
        <v>35</v>
      </c>
      <c r="E43" s="21">
        <f>B43</f>
        <v>0</v>
      </c>
      <c r="F43" s="21">
        <f>C43</f>
        <v>0</v>
      </c>
    </row>
    <row r="44" spans="1:6" ht="23.1" customHeight="1" thickBot="1" x14ac:dyDescent="0.35">
      <c r="A44" s="6" t="s">
        <v>36</v>
      </c>
      <c r="B44" s="18"/>
      <c r="C44" s="18"/>
      <c r="D44" s="15" t="s">
        <v>37</v>
      </c>
      <c r="E44" s="21">
        <f t="shared" ref="E44:F46" si="0">B44</f>
        <v>0</v>
      </c>
      <c r="F44" s="21">
        <f t="shared" si="0"/>
        <v>0</v>
      </c>
    </row>
    <row r="45" spans="1:6" ht="23.1" customHeight="1" thickBot="1" x14ac:dyDescent="0.35">
      <c r="A45" s="6" t="s">
        <v>38</v>
      </c>
      <c r="B45" s="18"/>
      <c r="C45" s="18"/>
      <c r="D45" s="15" t="s">
        <v>39</v>
      </c>
      <c r="E45" s="21">
        <f t="shared" si="0"/>
        <v>0</v>
      </c>
      <c r="F45" s="21">
        <f t="shared" si="0"/>
        <v>0</v>
      </c>
    </row>
    <row r="46" spans="1:6" ht="23.1" customHeight="1" thickBot="1" x14ac:dyDescent="0.35">
      <c r="A46" s="6" t="s">
        <v>40</v>
      </c>
      <c r="B46" s="18"/>
      <c r="C46" s="18"/>
      <c r="D46" s="15" t="s">
        <v>40</v>
      </c>
      <c r="E46" s="21">
        <f t="shared" si="0"/>
        <v>0</v>
      </c>
      <c r="F46" s="21">
        <f t="shared" si="0"/>
        <v>0</v>
      </c>
    </row>
    <row r="47" spans="1:6" ht="23.1" customHeight="1" thickBot="1" x14ac:dyDescent="0.35">
      <c r="A47" s="9" t="s">
        <v>41</v>
      </c>
      <c r="B47" s="20">
        <f>B41+B42</f>
        <v>8100</v>
      </c>
      <c r="C47" s="20">
        <f>C41+C42</f>
        <v>0</v>
      </c>
      <c r="D47" s="17" t="s">
        <v>41</v>
      </c>
      <c r="E47" s="20">
        <f>E41+E42</f>
        <v>0</v>
      </c>
      <c r="F47" s="20">
        <f>F41+F42</f>
        <v>0</v>
      </c>
    </row>
    <row r="48" spans="1:6" ht="23.1" customHeight="1" x14ac:dyDescent="0.3"/>
    <row r="49" spans="4:6" ht="15.75" customHeight="1" x14ac:dyDescent="0.3">
      <c r="D49" s="10" t="s">
        <v>42</v>
      </c>
      <c r="E49" s="31">
        <f>B41-E41</f>
        <v>8100</v>
      </c>
      <c r="F49" s="31">
        <f>C41-F41</f>
        <v>0</v>
      </c>
    </row>
  </sheetData>
  <pageMargins left="0" right="0" top="0" bottom="0" header="0.31496062992125984" footer="0.31496062992125984"/>
  <pageSetup paperSize="9" scale="77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F49"/>
  <sheetViews>
    <sheetView topLeftCell="A40" workbookViewId="0">
      <selection activeCell="I19" sqref="I19"/>
    </sheetView>
  </sheetViews>
  <sheetFormatPr baseColWidth="10" defaultRowHeight="14.4" x14ac:dyDescent="0.3"/>
  <cols>
    <col min="1" max="1" width="43.5546875" customWidth="1"/>
    <col min="4" max="4" width="34.88671875" style="10" customWidth="1"/>
  </cols>
  <sheetData>
    <row r="1" spans="1:6" ht="14.25" customHeight="1" x14ac:dyDescent="0.3">
      <c r="A1" s="27"/>
    </row>
    <row r="2" spans="1:6" ht="16.2" x14ac:dyDescent="0.3">
      <c r="A2" s="1" t="s">
        <v>86</v>
      </c>
    </row>
    <row r="3" spans="1:6" ht="7.5" customHeight="1" thickBot="1" x14ac:dyDescent="0.35">
      <c r="A3" s="2"/>
    </row>
    <row r="4" spans="1:6" ht="14.25" customHeight="1" thickBot="1" x14ac:dyDescent="0.35">
      <c r="A4" s="3" t="s">
        <v>0</v>
      </c>
      <c r="B4" s="4" t="s">
        <v>74</v>
      </c>
      <c r="C4" s="4" t="s">
        <v>75</v>
      </c>
      <c r="D4" s="11" t="s">
        <v>1</v>
      </c>
      <c r="E4" s="4" t="s">
        <v>74</v>
      </c>
      <c r="F4" s="4" t="s">
        <v>75</v>
      </c>
    </row>
    <row r="5" spans="1:6" ht="23.1" customHeight="1" thickBot="1" x14ac:dyDescent="0.35">
      <c r="A5" s="5" t="s">
        <v>2</v>
      </c>
      <c r="B5" s="18">
        <f>B6+B13+B19+B28+B32+B36+B38+B39+B40</f>
        <v>0</v>
      </c>
      <c r="C5" s="18">
        <f>C6+C13+C19+C28+C32+C36+C38+C39+C40</f>
        <v>0</v>
      </c>
      <c r="D5" s="12" t="s">
        <v>3</v>
      </c>
      <c r="E5" s="21">
        <f>E6+E13+E32+E36+E38+E39+E40</f>
        <v>0</v>
      </c>
      <c r="F5" s="21">
        <f>F6+F13+F32+F36+F38+F39+F40</f>
        <v>0</v>
      </c>
    </row>
    <row r="6" spans="1:6" ht="23.1" customHeight="1" thickBot="1" x14ac:dyDescent="0.35">
      <c r="A6" s="46" t="s">
        <v>4</v>
      </c>
      <c r="B6" s="37">
        <f>SUM(B7:B12)</f>
        <v>0</v>
      </c>
      <c r="C6" s="37">
        <f>SUM(C7:C12)</f>
        <v>0</v>
      </c>
      <c r="D6" s="47" t="s">
        <v>66</v>
      </c>
      <c r="E6" s="37">
        <f>SUM(E7:E12)</f>
        <v>0</v>
      </c>
      <c r="F6" s="37">
        <f>SUM(F7:F12)</f>
        <v>0</v>
      </c>
    </row>
    <row r="7" spans="1:6" ht="23.1" customHeight="1" thickBot="1" x14ac:dyDescent="0.35">
      <c r="A7" s="6" t="s">
        <v>43</v>
      </c>
      <c r="B7" s="18"/>
      <c r="C7" s="18"/>
      <c r="D7" s="13" t="s">
        <v>48</v>
      </c>
      <c r="E7" s="21"/>
      <c r="F7" s="21"/>
    </row>
    <row r="8" spans="1:6" ht="23.1" customHeight="1" thickBot="1" x14ac:dyDescent="0.35">
      <c r="A8" s="6" t="s">
        <v>44</v>
      </c>
      <c r="B8" s="18"/>
      <c r="C8" s="18"/>
      <c r="D8" s="13"/>
      <c r="E8" s="21"/>
      <c r="F8" s="21"/>
    </row>
    <row r="9" spans="1:6" ht="23.1" customHeight="1" thickBot="1" x14ac:dyDescent="0.35">
      <c r="A9" s="6" t="s">
        <v>45</v>
      </c>
      <c r="B9" s="18"/>
      <c r="C9" s="18"/>
      <c r="D9" s="13" t="s">
        <v>49</v>
      </c>
      <c r="E9" s="21"/>
      <c r="F9" s="21"/>
    </row>
    <row r="10" spans="1:6" ht="23.1" customHeight="1" thickBot="1" x14ac:dyDescent="0.35">
      <c r="A10" s="6" t="s">
        <v>46</v>
      </c>
      <c r="B10" s="18"/>
      <c r="C10" s="18"/>
      <c r="D10" s="13"/>
      <c r="E10" s="21"/>
      <c r="F10" s="21"/>
    </row>
    <row r="11" spans="1:6" ht="23.1" customHeight="1" thickBot="1" x14ac:dyDescent="0.35">
      <c r="A11" s="6" t="s">
        <v>47</v>
      </c>
      <c r="B11" s="18"/>
      <c r="C11" s="18"/>
      <c r="D11" s="13" t="s">
        <v>50</v>
      </c>
      <c r="E11" s="21"/>
      <c r="F11" s="21"/>
    </row>
    <row r="12" spans="1:6" ht="23.1" customHeight="1" thickBot="1" x14ac:dyDescent="0.35">
      <c r="A12" s="6"/>
      <c r="B12" s="18"/>
      <c r="C12" s="18"/>
      <c r="D12" s="13"/>
      <c r="E12" s="21"/>
      <c r="F12" s="21"/>
    </row>
    <row r="13" spans="1:6" ht="23.1" customHeight="1" thickBot="1" x14ac:dyDescent="0.35">
      <c r="A13" s="34" t="s">
        <v>7</v>
      </c>
      <c r="B13" s="35">
        <f>SUM(B14:B18)</f>
        <v>0</v>
      </c>
      <c r="C13" s="35">
        <f>SUM(C14:C18)</f>
        <v>0</v>
      </c>
      <c r="D13" s="32" t="s">
        <v>5</v>
      </c>
      <c r="E13" s="40">
        <f>SUM(E14:E31)</f>
        <v>0</v>
      </c>
      <c r="F13" s="40">
        <f>SUM(F14:F31)</f>
        <v>0</v>
      </c>
    </row>
    <row r="14" spans="1:6" ht="23.1" customHeight="1" thickBot="1" x14ac:dyDescent="0.35">
      <c r="A14" s="6" t="s">
        <v>51</v>
      </c>
      <c r="B14" s="18"/>
      <c r="C14" s="18"/>
      <c r="D14" s="15" t="s">
        <v>6</v>
      </c>
      <c r="E14" s="29"/>
      <c r="F14" s="29"/>
    </row>
    <row r="15" spans="1:6" ht="23.1" customHeight="1" thickBot="1" x14ac:dyDescent="0.35">
      <c r="A15" s="6" t="s">
        <v>67</v>
      </c>
      <c r="B15" s="18"/>
      <c r="C15" s="18"/>
      <c r="D15" s="15" t="s">
        <v>165</v>
      </c>
      <c r="E15" s="29"/>
      <c r="F15" s="29"/>
    </row>
    <row r="16" spans="1:6" ht="23.1" customHeight="1" thickBot="1" x14ac:dyDescent="0.35">
      <c r="A16" s="6" t="s">
        <v>8</v>
      </c>
      <c r="B16" s="18"/>
      <c r="C16" s="18"/>
      <c r="D16" s="23" t="s">
        <v>9</v>
      </c>
      <c r="E16" s="29"/>
      <c r="F16" s="29"/>
    </row>
    <row r="17" spans="1:6" ht="23.1" customHeight="1" thickBot="1" x14ac:dyDescent="0.35">
      <c r="A17" s="25" t="s">
        <v>10</v>
      </c>
      <c r="B17" s="18"/>
      <c r="C17" s="18"/>
      <c r="D17" s="23" t="s">
        <v>12</v>
      </c>
      <c r="E17" s="24"/>
      <c r="F17" s="24"/>
    </row>
    <row r="18" spans="1:6" ht="18.75" customHeight="1" thickBot="1" x14ac:dyDescent="0.35">
      <c r="A18" s="25" t="s">
        <v>52</v>
      </c>
      <c r="B18" s="26"/>
      <c r="C18" s="26"/>
      <c r="D18" s="48" t="s">
        <v>59</v>
      </c>
      <c r="E18" s="28"/>
      <c r="F18" s="28"/>
    </row>
    <row r="19" spans="1:6" ht="16.5" customHeight="1" thickBot="1" x14ac:dyDescent="0.35">
      <c r="A19" s="36" t="s">
        <v>11</v>
      </c>
      <c r="B19" s="37">
        <f>SUM(B20:B27)</f>
        <v>0</v>
      </c>
      <c r="C19" s="37">
        <f>SUM(C20:C27)</f>
        <v>0</v>
      </c>
      <c r="D19" s="49" t="s">
        <v>60</v>
      </c>
      <c r="E19" s="29"/>
      <c r="F19" s="29"/>
    </row>
    <row r="20" spans="1:6" ht="27.75" customHeight="1" thickBot="1" x14ac:dyDescent="0.35">
      <c r="A20" s="6" t="s">
        <v>53</v>
      </c>
      <c r="B20" s="18"/>
      <c r="C20" s="18"/>
      <c r="D20" s="15"/>
      <c r="E20" s="29"/>
      <c r="F20" s="29"/>
    </row>
    <row r="21" spans="1:6" ht="27.75" customHeight="1" thickBot="1" x14ac:dyDescent="0.35">
      <c r="A21" s="6" t="s">
        <v>54</v>
      </c>
      <c r="B21" s="18"/>
      <c r="C21" s="18"/>
      <c r="D21" s="15" t="s">
        <v>19</v>
      </c>
      <c r="E21" s="29"/>
      <c r="F21" s="29"/>
    </row>
    <row r="22" spans="1:6" ht="27.75" customHeight="1" thickBot="1" x14ac:dyDescent="0.35">
      <c r="A22" s="6" t="s">
        <v>55</v>
      </c>
      <c r="B22" s="18"/>
      <c r="C22" s="18"/>
      <c r="D22" s="15"/>
      <c r="E22" s="29"/>
      <c r="F22" s="29"/>
    </row>
    <row r="23" spans="1:6" ht="27.75" customHeight="1" thickBot="1" x14ac:dyDescent="0.35">
      <c r="A23" s="6" t="s">
        <v>56</v>
      </c>
      <c r="B23" s="18"/>
      <c r="C23" s="18"/>
      <c r="D23" s="15" t="s">
        <v>61</v>
      </c>
      <c r="E23" s="29"/>
      <c r="F23" s="29"/>
    </row>
    <row r="24" spans="1:6" ht="27.75" customHeight="1" thickBot="1" x14ac:dyDescent="0.35">
      <c r="A24" s="6" t="s">
        <v>57</v>
      </c>
      <c r="B24" s="18"/>
      <c r="C24" s="18"/>
      <c r="D24" s="15"/>
      <c r="E24" s="29"/>
      <c r="F24" s="29"/>
    </row>
    <row r="25" spans="1:6" ht="23.1" customHeight="1" thickBot="1" x14ac:dyDescent="0.35">
      <c r="A25" s="6" t="s">
        <v>13</v>
      </c>
      <c r="B25" s="18"/>
      <c r="C25" s="18"/>
      <c r="D25" s="15"/>
      <c r="E25" s="29"/>
      <c r="F25" s="29"/>
    </row>
    <row r="26" spans="1:6" ht="23.1" customHeight="1" thickBot="1" x14ac:dyDescent="0.35">
      <c r="A26" s="25" t="s">
        <v>52</v>
      </c>
      <c r="B26" s="18"/>
      <c r="C26" s="18"/>
      <c r="D26" s="15" t="s">
        <v>62</v>
      </c>
      <c r="E26" s="29"/>
      <c r="F26" s="29"/>
    </row>
    <row r="27" spans="1:6" ht="23.1" customHeight="1" thickBot="1" x14ac:dyDescent="0.35">
      <c r="A27" s="44"/>
      <c r="B27" s="18"/>
      <c r="C27" s="18"/>
      <c r="D27" s="15" t="s">
        <v>63</v>
      </c>
      <c r="E27" s="29"/>
      <c r="F27" s="29"/>
    </row>
    <row r="28" spans="1:6" ht="23.1" customHeight="1" thickBot="1" x14ac:dyDescent="0.35">
      <c r="A28" s="34" t="s">
        <v>14</v>
      </c>
      <c r="B28" s="35">
        <f>SUM(B29:B31)</f>
        <v>0</v>
      </c>
      <c r="C28" s="35">
        <f>SUM(C29:C31)</f>
        <v>0</v>
      </c>
      <c r="D28" s="15" t="s">
        <v>64</v>
      </c>
      <c r="E28" s="29"/>
      <c r="F28" s="29"/>
    </row>
    <row r="29" spans="1:6" ht="23.1" customHeight="1" thickBot="1" x14ac:dyDescent="0.35">
      <c r="A29" s="6" t="s">
        <v>16</v>
      </c>
      <c r="B29" s="18"/>
      <c r="C29" s="18"/>
      <c r="D29" s="15" t="s">
        <v>15</v>
      </c>
      <c r="E29" s="29"/>
      <c r="F29" s="29"/>
    </row>
    <row r="30" spans="1:6" ht="23.1" customHeight="1" thickBot="1" x14ac:dyDescent="0.35">
      <c r="A30" s="6" t="s">
        <v>17</v>
      </c>
      <c r="B30" s="18"/>
      <c r="C30" s="18"/>
      <c r="D30" s="15"/>
      <c r="E30" s="29"/>
      <c r="F30" s="29"/>
    </row>
    <row r="31" spans="1:6" ht="23.1" customHeight="1" thickBot="1" x14ac:dyDescent="0.35">
      <c r="A31" s="6"/>
      <c r="B31" s="18"/>
      <c r="C31" s="18"/>
      <c r="D31" s="15"/>
      <c r="E31" s="29"/>
      <c r="F31" s="29"/>
    </row>
    <row r="32" spans="1:6" ht="23.1" customHeight="1" thickBot="1" x14ac:dyDescent="0.35">
      <c r="A32" s="34" t="s">
        <v>18</v>
      </c>
      <c r="B32" s="35">
        <f>SUM(B33:B35)</f>
        <v>0</v>
      </c>
      <c r="C32" s="35">
        <f>SUM(C33:C35)</f>
        <v>0</v>
      </c>
      <c r="D32" s="32" t="s">
        <v>24</v>
      </c>
      <c r="E32" s="40">
        <f>+E33+E34+E35</f>
        <v>0</v>
      </c>
      <c r="F32" s="40">
        <f>+F33+F34+F35</f>
        <v>0</v>
      </c>
    </row>
    <row r="33" spans="1:6" ht="23.1" customHeight="1" thickBot="1" x14ac:dyDescent="0.35">
      <c r="A33" s="6" t="s">
        <v>20</v>
      </c>
      <c r="B33" s="18"/>
      <c r="C33" s="18"/>
      <c r="D33" s="15" t="s">
        <v>65</v>
      </c>
      <c r="E33" s="29"/>
      <c r="F33" s="29"/>
    </row>
    <row r="34" spans="1:6" ht="23.1" customHeight="1" thickBot="1" x14ac:dyDescent="0.35">
      <c r="A34" s="6" t="s">
        <v>21</v>
      </c>
      <c r="B34" s="18"/>
      <c r="C34" s="18"/>
      <c r="D34" s="15"/>
      <c r="E34" s="29"/>
      <c r="F34" s="29"/>
    </row>
    <row r="35" spans="1:6" ht="23.1" customHeight="1" thickBot="1" x14ac:dyDescent="0.35">
      <c r="A35" s="6" t="s">
        <v>22</v>
      </c>
      <c r="B35" s="18"/>
      <c r="C35" s="18"/>
      <c r="D35" s="15"/>
      <c r="E35" s="29"/>
      <c r="F35" s="29"/>
    </row>
    <row r="36" spans="1:6" ht="23.1" customHeight="1" thickBot="1" x14ac:dyDescent="0.35">
      <c r="A36" s="34" t="s">
        <v>23</v>
      </c>
      <c r="B36" s="40">
        <f>B37</f>
        <v>0</v>
      </c>
      <c r="C36" s="40">
        <f>C37</f>
        <v>0</v>
      </c>
      <c r="D36" s="39" t="s">
        <v>27</v>
      </c>
      <c r="E36" s="40">
        <f>E37</f>
        <v>0</v>
      </c>
      <c r="F36" s="40">
        <f>F37</f>
        <v>0</v>
      </c>
    </row>
    <row r="37" spans="1:6" ht="23.1" customHeight="1" thickBot="1" x14ac:dyDescent="0.35">
      <c r="A37" s="41"/>
      <c r="B37" s="42"/>
      <c r="C37" s="42"/>
      <c r="D37" s="41"/>
      <c r="E37" s="43"/>
      <c r="F37" s="43"/>
    </row>
    <row r="38" spans="1:6" ht="23.1" customHeight="1" thickBot="1" x14ac:dyDescent="0.35">
      <c r="A38" s="46" t="s">
        <v>25</v>
      </c>
      <c r="B38" s="37"/>
      <c r="C38" s="37"/>
      <c r="D38" s="45" t="s">
        <v>69</v>
      </c>
      <c r="E38" s="37"/>
      <c r="F38" s="37"/>
    </row>
    <row r="39" spans="1:6" ht="23.1" customHeight="1" thickBot="1" x14ac:dyDescent="0.35">
      <c r="A39" s="34" t="s">
        <v>26</v>
      </c>
      <c r="B39" s="40"/>
      <c r="C39" s="40"/>
      <c r="D39" s="47" t="s">
        <v>29</v>
      </c>
      <c r="E39" s="40"/>
      <c r="F39" s="40"/>
    </row>
    <row r="40" spans="1:6" ht="18" customHeight="1" thickBot="1" x14ac:dyDescent="0.35">
      <c r="A40" s="38" t="s">
        <v>28</v>
      </c>
      <c r="B40" s="35"/>
      <c r="C40" s="35"/>
      <c r="D40" s="39" t="s">
        <v>58</v>
      </c>
      <c r="E40" s="40"/>
      <c r="F40" s="40"/>
    </row>
    <row r="41" spans="1:6" ht="23.1" customHeight="1" thickBot="1" x14ac:dyDescent="0.35">
      <c r="A41" s="8" t="s">
        <v>30</v>
      </c>
      <c r="B41" s="20">
        <f>B5</f>
        <v>0</v>
      </c>
      <c r="C41" s="20">
        <f>C5</f>
        <v>0</v>
      </c>
      <c r="D41" s="16" t="s">
        <v>31</v>
      </c>
      <c r="E41" s="20">
        <f>E5</f>
        <v>0</v>
      </c>
      <c r="F41" s="20">
        <f>F5</f>
        <v>0</v>
      </c>
    </row>
    <row r="42" spans="1:6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4" t="s">
        <v>33</v>
      </c>
      <c r="E42" s="28">
        <f>SUM(E43:E46)</f>
        <v>0</v>
      </c>
      <c r="F42" s="28">
        <f>SUM(F43:F46)</f>
        <v>0</v>
      </c>
    </row>
    <row r="43" spans="1:6" ht="18" customHeight="1" thickBot="1" x14ac:dyDescent="0.35">
      <c r="A43" s="6" t="s">
        <v>34</v>
      </c>
      <c r="B43" s="18"/>
      <c r="C43" s="18"/>
      <c r="D43" s="15" t="s">
        <v>35</v>
      </c>
      <c r="E43" s="21">
        <f>B43</f>
        <v>0</v>
      </c>
      <c r="F43" s="21">
        <f>C43</f>
        <v>0</v>
      </c>
    </row>
    <row r="44" spans="1:6" ht="23.1" customHeight="1" thickBot="1" x14ac:dyDescent="0.35">
      <c r="A44" s="6" t="s">
        <v>36</v>
      </c>
      <c r="B44" s="18"/>
      <c r="C44" s="18"/>
      <c r="D44" s="15" t="s">
        <v>37</v>
      </c>
      <c r="E44" s="21">
        <f t="shared" ref="E44:F46" si="0">B44</f>
        <v>0</v>
      </c>
      <c r="F44" s="21">
        <f t="shared" si="0"/>
        <v>0</v>
      </c>
    </row>
    <row r="45" spans="1:6" ht="23.1" customHeight="1" thickBot="1" x14ac:dyDescent="0.35">
      <c r="A45" s="6" t="s">
        <v>38</v>
      </c>
      <c r="B45" s="18"/>
      <c r="C45" s="18"/>
      <c r="D45" s="15" t="s">
        <v>39</v>
      </c>
      <c r="E45" s="21">
        <f t="shared" si="0"/>
        <v>0</v>
      </c>
      <c r="F45" s="21">
        <f t="shared" si="0"/>
        <v>0</v>
      </c>
    </row>
    <row r="46" spans="1:6" ht="23.1" customHeight="1" thickBot="1" x14ac:dyDescent="0.35">
      <c r="A46" s="6" t="s">
        <v>40</v>
      </c>
      <c r="B46" s="18"/>
      <c r="C46" s="18"/>
      <c r="D46" s="15" t="s">
        <v>40</v>
      </c>
      <c r="E46" s="21">
        <f t="shared" si="0"/>
        <v>0</v>
      </c>
      <c r="F46" s="21">
        <f t="shared" si="0"/>
        <v>0</v>
      </c>
    </row>
    <row r="47" spans="1:6" ht="23.1" customHeight="1" thickBot="1" x14ac:dyDescent="0.35">
      <c r="A47" s="9" t="s">
        <v>41</v>
      </c>
      <c r="B47" s="20">
        <f>B41+B42</f>
        <v>0</v>
      </c>
      <c r="C47" s="20">
        <f>C41+C42</f>
        <v>0</v>
      </c>
      <c r="D47" s="17" t="s">
        <v>41</v>
      </c>
      <c r="E47" s="20">
        <f>E41+E42</f>
        <v>0</v>
      </c>
      <c r="F47" s="20">
        <f>F41+F42</f>
        <v>0</v>
      </c>
    </row>
    <row r="48" spans="1:6" ht="23.1" customHeight="1" x14ac:dyDescent="0.3"/>
    <row r="49" spans="4:6" ht="15.75" customHeight="1" x14ac:dyDescent="0.3">
      <c r="D49" s="10" t="s">
        <v>42</v>
      </c>
      <c r="E49" s="31">
        <f>B41-E41</f>
        <v>0</v>
      </c>
      <c r="F49" s="31">
        <f>C41-F41</f>
        <v>0</v>
      </c>
    </row>
  </sheetData>
  <pageMargins left="0" right="0" top="0" bottom="0" header="0.31496062992125984" footer="0.31496062992125984"/>
  <pageSetup paperSize="9" orientation="portrait" horizontalDpi="0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49"/>
  <sheetViews>
    <sheetView topLeftCell="A35" workbookViewId="0">
      <selection activeCell="D59" sqref="D59"/>
    </sheetView>
  </sheetViews>
  <sheetFormatPr baseColWidth="10" defaultRowHeight="14.4" x14ac:dyDescent="0.3"/>
  <cols>
    <col min="1" max="1" width="43.5546875" customWidth="1"/>
    <col min="4" max="4" width="34.88671875" style="10" customWidth="1"/>
  </cols>
  <sheetData>
    <row r="1" spans="1:6" ht="14.25" customHeight="1" x14ac:dyDescent="0.3">
      <c r="A1" s="27"/>
    </row>
    <row r="2" spans="1:6" ht="16.2" x14ac:dyDescent="0.3">
      <c r="A2" s="1" t="s">
        <v>160</v>
      </c>
    </row>
    <row r="3" spans="1:6" ht="7.5" customHeight="1" thickBot="1" x14ac:dyDescent="0.35">
      <c r="A3" s="2"/>
    </row>
    <row r="4" spans="1:6" ht="14.25" customHeight="1" thickBot="1" x14ac:dyDescent="0.35">
      <c r="A4" s="3" t="s">
        <v>0</v>
      </c>
      <c r="B4" s="4" t="s">
        <v>74</v>
      </c>
      <c r="C4" s="4" t="s">
        <v>75</v>
      </c>
      <c r="D4" s="11" t="s">
        <v>1</v>
      </c>
      <c r="E4" s="4" t="s">
        <v>74</v>
      </c>
      <c r="F4" s="4" t="s">
        <v>75</v>
      </c>
    </row>
    <row r="5" spans="1:6" ht="23.1" customHeight="1" thickBot="1" x14ac:dyDescent="0.35">
      <c r="A5" s="5" t="s">
        <v>2</v>
      </c>
      <c r="B5" s="18">
        <f>B6+B13+B19+B28+B32+B36+B38+B39+B40</f>
        <v>6100</v>
      </c>
      <c r="C5" s="18">
        <f>C6+C13+C19+C28+C32+C36+C38+C39+C40</f>
        <v>0</v>
      </c>
      <c r="D5" s="12" t="s">
        <v>3</v>
      </c>
      <c r="E5" s="21">
        <f>E6+E13+E32+E36+E38+E39+E40</f>
        <v>4725</v>
      </c>
      <c r="F5" s="21">
        <f>F6+F13+F32+F36+F38+F39+F40</f>
        <v>0</v>
      </c>
    </row>
    <row r="6" spans="1:6" ht="23.1" customHeight="1" thickBot="1" x14ac:dyDescent="0.35">
      <c r="A6" s="46" t="s">
        <v>4</v>
      </c>
      <c r="B6" s="37">
        <f>SUM(B7:B12)</f>
        <v>300</v>
      </c>
      <c r="C6" s="37">
        <f>SUM(C7:C12)</f>
        <v>0</v>
      </c>
      <c r="D6" s="47" t="s">
        <v>66</v>
      </c>
      <c r="E6" s="37">
        <f>SUM(E7:E12)</f>
        <v>0</v>
      </c>
      <c r="F6" s="37">
        <f>SUM(F7:F12)</f>
        <v>0</v>
      </c>
    </row>
    <row r="7" spans="1:6" ht="23.1" customHeight="1" thickBot="1" x14ac:dyDescent="0.35">
      <c r="A7" s="6" t="s">
        <v>43</v>
      </c>
      <c r="B7" s="18"/>
      <c r="C7" s="18"/>
      <c r="D7" s="13" t="s">
        <v>48</v>
      </c>
      <c r="E7" s="21"/>
      <c r="F7" s="21"/>
    </row>
    <row r="8" spans="1:6" ht="23.1" customHeight="1" thickBot="1" x14ac:dyDescent="0.35">
      <c r="A8" s="6" t="s">
        <v>44</v>
      </c>
      <c r="B8" s="18"/>
      <c r="C8" s="18"/>
      <c r="D8" s="13"/>
      <c r="E8" s="21"/>
      <c r="F8" s="21"/>
    </row>
    <row r="9" spans="1:6" ht="23.1" customHeight="1" thickBot="1" x14ac:dyDescent="0.35">
      <c r="A9" s="6" t="s">
        <v>45</v>
      </c>
      <c r="B9" s="18"/>
      <c r="C9" s="18"/>
      <c r="D9" s="13" t="s">
        <v>49</v>
      </c>
      <c r="E9" s="21"/>
      <c r="F9" s="21"/>
    </row>
    <row r="10" spans="1:6" ht="23.1" customHeight="1" thickBot="1" x14ac:dyDescent="0.35">
      <c r="A10" s="6" t="s">
        <v>46</v>
      </c>
      <c r="B10" s="18">
        <v>300</v>
      </c>
      <c r="C10" s="18"/>
      <c r="D10" s="13"/>
      <c r="E10" s="21"/>
      <c r="F10" s="21"/>
    </row>
    <row r="11" spans="1:6" ht="23.1" customHeight="1" thickBot="1" x14ac:dyDescent="0.35">
      <c r="A11" s="6" t="s">
        <v>47</v>
      </c>
      <c r="B11" s="18"/>
      <c r="C11" s="18"/>
      <c r="D11" s="13" t="s">
        <v>50</v>
      </c>
      <c r="E11" s="21"/>
      <c r="F11" s="21"/>
    </row>
    <row r="12" spans="1:6" ht="23.1" customHeight="1" thickBot="1" x14ac:dyDescent="0.35">
      <c r="A12" s="6"/>
      <c r="B12" s="18"/>
      <c r="C12" s="18"/>
      <c r="D12" s="13"/>
      <c r="E12" s="21"/>
      <c r="F12" s="21"/>
    </row>
    <row r="13" spans="1:6" ht="23.1" customHeight="1" thickBot="1" x14ac:dyDescent="0.35">
      <c r="A13" s="34" t="s">
        <v>7</v>
      </c>
      <c r="B13" s="35">
        <f>SUM(B14:B18)</f>
        <v>0</v>
      </c>
      <c r="C13" s="35">
        <f>SUM(C14:C18)</f>
        <v>0</v>
      </c>
      <c r="D13" s="32" t="s">
        <v>5</v>
      </c>
      <c r="E13" s="40">
        <f>SUM(E14:E31)</f>
        <v>0</v>
      </c>
      <c r="F13" s="40">
        <f>SUM(F14:F31)</f>
        <v>0</v>
      </c>
    </row>
    <row r="14" spans="1:6" ht="23.1" customHeight="1" thickBot="1" x14ac:dyDescent="0.35">
      <c r="A14" s="6" t="s">
        <v>51</v>
      </c>
      <c r="B14" s="18"/>
      <c r="C14" s="18"/>
      <c r="D14" s="15" t="s">
        <v>6</v>
      </c>
      <c r="E14" s="29"/>
      <c r="F14" s="29"/>
    </row>
    <row r="15" spans="1:6" ht="23.1" customHeight="1" thickBot="1" x14ac:dyDescent="0.35">
      <c r="A15" s="6" t="s">
        <v>67</v>
      </c>
      <c r="B15" s="18"/>
      <c r="C15" s="18"/>
      <c r="D15" s="15" t="s">
        <v>165</v>
      </c>
      <c r="E15" s="29"/>
      <c r="F15" s="29"/>
    </row>
    <row r="16" spans="1:6" ht="23.1" customHeight="1" thickBot="1" x14ac:dyDescent="0.35">
      <c r="A16" s="6" t="s">
        <v>8</v>
      </c>
      <c r="B16" s="18"/>
      <c r="C16" s="18"/>
      <c r="D16" s="23" t="s">
        <v>9</v>
      </c>
      <c r="E16" s="29"/>
      <c r="F16" s="29"/>
    </row>
    <row r="17" spans="1:6" ht="23.1" customHeight="1" thickBot="1" x14ac:dyDescent="0.35">
      <c r="A17" s="25" t="s">
        <v>10</v>
      </c>
      <c r="B17" s="18"/>
      <c r="C17" s="18"/>
      <c r="D17" s="23" t="s">
        <v>12</v>
      </c>
      <c r="E17" s="24"/>
      <c r="F17" s="24"/>
    </row>
    <row r="18" spans="1:6" ht="18.75" customHeight="1" thickBot="1" x14ac:dyDescent="0.35">
      <c r="A18" s="25" t="s">
        <v>52</v>
      </c>
      <c r="B18" s="26"/>
      <c r="C18" s="26"/>
      <c r="D18" s="48" t="s">
        <v>59</v>
      </c>
      <c r="E18" s="28"/>
      <c r="F18" s="28"/>
    </row>
    <row r="19" spans="1:6" ht="16.5" customHeight="1" thickBot="1" x14ac:dyDescent="0.35">
      <c r="A19" s="36" t="s">
        <v>11</v>
      </c>
      <c r="B19" s="37">
        <f>SUM(B20:B27)</f>
        <v>5800</v>
      </c>
      <c r="C19" s="37">
        <f>SUM(C20:C27)</f>
        <v>0</v>
      </c>
      <c r="D19" s="49" t="s">
        <v>60</v>
      </c>
      <c r="E19" s="29"/>
      <c r="F19" s="29"/>
    </row>
    <row r="20" spans="1:6" ht="27.75" customHeight="1" thickBot="1" x14ac:dyDescent="0.35">
      <c r="A20" s="6" t="s">
        <v>53</v>
      </c>
      <c r="B20" s="18">
        <v>600</v>
      </c>
      <c r="C20" s="18"/>
      <c r="D20" s="15"/>
      <c r="E20" s="29"/>
      <c r="F20" s="29"/>
    </row>
    <row r="21" spans="1:6" ht="27.75" customHeight="1" thickBot="1" x14ac:dyDescent="0.35">
      <c r="A21" s="6" t="s">
        <v>54</v>
      </c>
      <c r="B21" s="18">
        <v>1500</v>
      </c>
      <c r="C21" s="18"/>
      <c r="D21" s="15" t="s">
        <v>19</v>
      </c>
      <c r="E21" s="29"/>
      <c r="F21" s="29"/>
    </row>
    <row r="22" spans="1:6" ht="27.75" customHeight="1" thickBot="1" x14ac:dyDescent="0.35">
      <c r="A22" s="6" t="s">
        <v>55</v>
      </c>
      <c r="B22" s="18">
        <f>3450+250</f>
        <v>3700</v>
      </c>
      <c r="C22" s="18"/>
      <c r="D22" s="15"/>
      <c r="E22" s="29"/>
      <c r="F22" s="29"/>
    </row>
    <row r="23" spans="1:6" ht="27.75" customHeight="1" thickBot="1" x14ac:dyDescent="0.35">
      <c r="A23" s="6" t="s">
        <v>56</v>
      </c>
      <c r="B23" s="18"/>
      <c r="C23" s="18"/>
      <c r="D23" s="15" t="s">
        <v>61</v>
      </c>
      <c r="E23" s="29"/>
      <c r="F23" s="29"/>
    </row>
    <row r="24" spans="1:6" ht="27.75" customHeight="1" thickBot="1" x14ac:dyDescent="0.35">
      <c r="A24" s="6" t="s">
        <v>57</v>
      </c>
      <c r="B24" s="18"/>
      <c r="C24" s="18"/>
      <c r="D24" s="15"/>
      <c r="E24" s="29"/>
      <c r="F24" s="29"/>
    </row>
    <row r="25" spans="1:6" ht="23.1" customHeight="1" thickBot="1" x14ac:dyDescent="0.35">
      <c r="A25" s="6" t="s">
        <v>13</v>
      </c>
      <c r="B25" s="18"/>
      <c r="C25" s="18"/>
      <c r="D25" s="15"/>
      <c r="E25" s="29"/>
      <c r="F25" s="29"/>
    </row>
    <row r="26" spans="1:6" ht="23.1" customHeight="1" thickBot="1" x14ac:dyDescent="0.35">
      <c r="A26" s="25" t="s">
        <v>52</v>
      </c>
      <c r="B26" s="18"/>
      <c r="C26" s="18"/>
      <c r="D26" s="15" t="s">
        <v>62</v>
      </c>
      <c r="E26" s="29"/>
      <c r="F26" s="29"/>
    </row>
    <row r="27" spans="1:6" ht="23.1" customHeight="1" thickBot="1" x14ac:dyDescent="0.35">
      <c r="A27" s="44"/>
      <c r="B27" s="18"/>
      <c r="C27" s="18"/>
      <c r="D27" s="15" t="s">
        <v>63</v>
      </c>
      <c r="E27" s="29"/>
      <c r="F27" s="29"/>
    </row>
    <row r="28" spans="1:6" ht="23.1" customHeight="1" thickBot="1" x14ac:dyDescent="0.35">
      <c r="A28" s="34" t="s">
        <v>14</v>
      </c>
      <c r="B28" s="35">
        <f>SUM(B29:B31)</f>
        <v>0</v>
      </c>
      <c r="C28" s="35">
        <f>SUM(C29:C31)</f>
        <v>0</v>
      </c>
      <c r="D28" s="15" t="s">
        <v>64</v>
      </c>
      <c r="E28" s="29"/>
      <c r="F28" s="29"/>
    </row>
    <row r="29" spans="1:6" ht="23.1" customHeight="1" thickBot="1" x14ac:dyDescent="0.35">
      <c r="A29" s="6" t="s">
        <v>16</v>
      </c>
      <c r="B29" s="18"/>
      <c r="C29" s="18"/>
      <c r="D29" s="15" t="s">
        <v>15</v>
      </c>
      <c r="E29" s="29"/>
      <c r="F29" s="29"/>
    </row>
    <row r="30" spans="1:6" ht="23.1" customHeight="1" thickBot="1" x14ac:dyDescent="0.35">
      <c r="A30" s="6" t="s">
        <v>17</v>
      </c>
      <c r="B30" s="18"/>
      <c r="C30" s="18"/>
      <c r="D30" s="15"/>
      <c r="E30" s="29"/>
      <c r="F30" s="29"/>
    </row>
    <row r="31" spans="1:6" ht="23.1" customHeight="1" thickBot="1" x14ac:dyDescent="0.35">
      <c r="A31" s="6"/>
      <c r="B31" s="18"/>
      <c r="C31" s="18"/>
      <c r="D31" s="15"/>
      <c r="E31" s="29"/>
      <c r="F31" s="29"/>
    </row>
    <row r="32" spans="1:6" ht="23.1" customHeight="1" thickBot="1" x14ac:dyDescent="0.35">
      <c r="A32" s="34" t="s">
        <v>18</v>
      </c>
      <c r="B32" s="35">
        <f>SUM(B33:B35)</f>
        <v>0</v>
      </c>
      <c r="C32" s="35">
        <f>SUM(C33:C35)</f>
        <v>0</v>
      </c>
      <c r="D32" s="32" t="s">
        <v>24</v>
      </c>
      <c r="E32" s="40">
        <f>+E33+E34+E35</f>
        <v>4725</v>
      </c>
      <c r="F32" s="40">
        <f>+F33+F34+F35</f>
        <v>0</v>
      </c>
    </row>
    <row r="33" spans="1:6" ht="23.1" customHeight="1" thickBot="1" x14ac:dyDescent="0.35">
      <c r="A33" s="6" t="s">
        <v>20</v>
      </c>
      <c r="B33" s="18"/>
      <c r="C33" s="18"/>
      <c r="D33" s="15" t="s">
        <v>65</v>
      </c>
      <c r="E33" s="29"/>
      <c r="F33" s="29"/>
    </row>
    <row r="34" spans="1:6" ht="23.1" customHeight="1" thickBot="1" x14ac:dyDescent="0.35">
      <c r="A34" s="6" t="s">
        <v>21</v>
      </c>
      <c r="B34" s="18"/>
      <c r="C34" s="18"/>
      <c r="D34" s="15" t="s">
        <v>73</v>
      </c>
      <c r="E34" s="29">
        <v>4725</v>
      </c>
      <c r="F34" s="29"/>
    </row>
    <row r="35" spans="1:6" ht="23.1" customHeight="1" thickBot="1" x14ac:dyDescent="0.35">
      <c r="A35" s="6" t="s">
        <v>22</v>
      </c>
      <c r="B35" s="18"/>
      <c r="C35" s="18"/>
      <c r="D35" s="15"/>
      <c r="E35" s="29"/>
      <c r="F35" s="29"/>
    </row>
    <row r="36" spans="1:6" ht="23.1" customHeight="1" thickBot="1" x14ac:dyDescent="0.35">
      <c r="A36" s="34" t="s">
        <v>23</v>
      </c>
      <c r="B36" s="40">
        <f>B37</f>
        <v>0</v>
      </c>
      <c r="C36" s="40">
        <f>C37</f>
        <v>0</v>
      </c>
      <c r="D36" s="39" t="s">
        <v>27</v>
      </c>
      <c r="E36" s="40">
        <f>E37</f>
        <v>0</v>
      </c>
      <c r="F36" s="40">
        <f>F37</f>
        <v>0</v>
      </c>
    </row>
    <row r="37" spans="1:6" ht="23.1" customHeight="1" thickBot="1" x14ac:dyDescent="0.35">
      <c r="A37" s="41"/>
      <c r="B37" s="42"/>
      <c r="C37" s="42"/>
      <c r="D37" s="41"/>
      <c r="E37" s="43"/>
      <c r="F37" s="43"/>
    </row>
    <row r="38" spans="1:6" ht="23.1" customHeight="1" thickBot="1" x14ac:dyDescent="0.35">
      <c r="A38" s="46" t="s">
        <v>25</v>
      </c>
      <c r="B38" s="37"/>
      <c r="C38" s="37"/>
      <c r="D38" s="45" t="s">
        <v>69</v>
      </c>
      <c r="E38" s="37"/>
      <c r="F38" s="37"/>
    </row>
    <row r="39" spans="1:6" ht="23.1" customHeight="1" thickBot="1" x14ac:dyDescent="0.35">
      <c r="A39" s="34" t="s">
        <v>26</v>
      </c>
      <c r="B39" s="40"/>
      <c r="C39" s="40"/>
      <c r="D39" s="47" t="s">
        <v>29</v>
      </c>
      <c r="E39" s="40"/>
      <c r="F39" s="40"/>
    </row>
    <row r="40" spans="1:6" ht="18" customHeight="1" thickBot="1" x14ac:dyDescent="0.35">
      <c r="A40" s="38" t="s">
        <v>28</v>
      </c>
      <c r="B40" s="35"/>
      <c r="C40" s="35"/>
      <c r="D40" s="39" t="s">
        <v>58</v>
      </c>
      <c r="E40" s="40"/>
      <c r="F40" s="40"/>
    </row>
    <row r="41" spans="1:6" ht="23.1" customHeight="1" thickBot="1" x14ac:dyDescent="0.35">
      <c r="A41" s="8" t="s">
        <v>30</v>
      </c>
      <c r="B41" s="20">
        <f>B5</f>
        <v>6100</v>
      </c>
      <c r="C41" s="20">
        <f>C5</f>
        <v>0</v>
      </c>
      <c r="D41" s="16" t="s">
        <v>31</v>
      </c>
      <c r="E41" s="20">
        <f>E5</f>
        <v>4725</v>
      </c>
      <c r="F41" s="20">
        <f>F5</f>
        <v>0</v>
      </c>
    </row>
    <row r="42" spans="1:6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4" t="s">
        <v>33</v>
      </c>
      <c r="E42" s="28">
        <f>SUM(E43:E46)</f>
        <v>0</v>
      </c>
      <c r="F42" s="28">
        <f>SUM(F43:F46)</f>
        <v>0</v>
      </c>
    </row>
    <row r="43" spans="1:6" ht="18" customHeight="1" thickBot="1" x14ac:dyDescent="0.35">
      <c r="A43" s="6" t="s">
        <v>34</v>
      </c>
      <c r="B43" s="18"/>
      <c r="C43" s="18"/>
      <c r="D43" s="15" t="s">
        <v>35</v>
      </c>
      <c r="E43" s="21">
        <f>B43</f>
        <v>0</v>
      </c>
      <c r="F43" s="21">
        <f>C43</f>
        <v>0</v>
      </c>
    </row>
    <row r="44" spans="1:6" ht="23.1" customHeight="1" thickBot="1" x14ac:dyDescent="0.35">
      <c r="A44" s="6" t="s">
        <v>36</v>
      </c>
      <c r="B44" s="18"/>
      <c r="C44" s="18"/>
      <c r="D44" s="15" t="s">
        <v>37</v>
      </c>
      <c r="E44" s="21">
        <f t="shared" ref="E44:F46" si="0">B44</f>
        <v>0</v>
      </c>
      <c r="F44" s="21">
        <f t="shared" si="0"/>
        <v>0</v>
      </c>
    </row>
    <row r="45" spans="1:6" ht="23.1" customHeight="1" thickBot="1" x14ac:dyDescent="0.35">
      <c r="A45" s="6" t="s">
        <v>38</v>
      </c>
      <c r="B45" s="18"/>
      <c r="C45" s="18"/>
      <c r="D45" s="15" t="s">
        <v>39</v>
      </c>
      <c r="E45" s="21">
        <f t="shared" si="0"/>
        <v>0</v>
      </c>
      <c r="F45" s="21">
        <f t="shared" si="0"/>
        <v>0</v>
      </c>
    </row>
    <row r="46" spans="1:6" ht="23.1" customHeight="1" thickBot="1" x14ac:dyDescent="0.35">
      <c r="A46" s="6" t="s">
        <v>40</v>
      </c>
      <c r="B46" s="18"/>
      <c r="C46" s="18"/>
      <c r="D46" s="15" t="s">
        <v>40</v>
      </c>
      <c r="E46" s="21">
        <f t="shared" si="0"/>
        <v>0</v>
      </c>
      <c r="F46" s="21">
        <f t="shared" si="0"/>
        <v>0</v>
      </c>
    </row>
    <row r="47" spans="1:6" ht="23.1" customHeight="1" thickBot="1" x14ac:dyDescent="0.35">
      <c r="A47" s="9" t="s">
        <v>41</v>
      </c>
      <c r="B47" s="20">
        <f>B41+B42</f>
        <v>6100</v>
      </c>
      <c r="C47" s="20">
        <f>C41+C42</f>
        <v>0</v>
      </c>
      <c r="D47" s="17" t="s">
        <v>41</v>
      </c>
      <c r="E47" s="20">
        <f>E41+E42</f>
        <v>4725</v>
      </c>
      <c r="F47" s="20">
        <f>F41+F42</f>
        <v>0</v>
      </c>
    </row>
    <row r="48" spans="1:6" ht="23.1" customHeight="1" x14ac:dyDescent="0.3"/>
    <row r="49" spans="4:6" ht="15.75" customHeight="1" x14ac:dyDescent="0.3">
      <c r="D49" s="10" t="s">
        <v>42</v>
      </c>
      <c r="E49" s="31">
        <f>B41-E41</f>
        <v>1375</v>
      </c>
      <c r="F49" s="31">
        <f>C41-F41</f>
        <v>0</v>
      </c>
    </row>
  </sheetData>
  <pageMargins left="0" right="0" top="0" bottom="0" header="0.31496062992125984" footer="0.31496062992125984"/>
  <pageSetup paperSize="9" orientation="portrait" horizontalDpi="0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49"/>
  <sheetViews>
    <sheetView topLeftCell="A34" workbookViewId="0">
      <selection activeCell="E17" sqref="E17"/>
    </sheetView>
  </sheetViews>
  <sheetFormatPr baseColWidth="10" defaultRowHeight="14.4" x14ac:dyDescent="0.3"/>
  <cols>
    <col min="1" max="1" width="43.5546875" customWidth="1"/>
    <col min="4" max="4" width="34.88671875" style="10" customWidth="1"/>
  </cols>
  <sheetData>
    <row r="1" spans="1:6" ht="14.25" customHeight="1" x14ac:dyDescent="0.3">
      <c r="A1" s="27"/>
    </row>
    <row r="2" spans="1:6" ht="16.2" x14ac:dyDescent="0.3">
      <c r="A2" s="1" t="s">
        <v>148</v>
      </c>
    </row>
    <row r="3" spans="1:6" ht="7.5" customHeight="1" thickBot="1" x14ac:dyDescent="0.35">
      <c r="A3" s="2"/>
    </row>
    <row r="4" spans="1:6" ht="14.25" customHeight="1" thickBot="1" x14ac:dyDescent="0.35">
      <c r="A4" s="3" t="s">
        <v>0</v>
      </c>
      <c r="B4" s="4" t="s">
        <v>74</v>
      </c>
      <c r="C4" s="4" t="s">
        <v>75</v>
      </c>
      <c r="D4" s="11" t="s">
        <v>1</v>
      </c>
      <c r="E4" s="4" t="s">
        <v>74</v>
      </c>
      <c r="F4" s="4" t="s">
        <v>75</v>
      </c>
    </row>
    <row r="5" spans="1:6" ht="23.1" customHeight="1" thickBot="1" x14ac:dyDescent="0.35">
      <c r="A5" s="5" t="s">
        <v>2</v>
      </c>
      <c r="B5" s="18">
        <f>B6+B13+B19+B28+B32+B36+B38+B39+B40</f>
        <v>5500</v>
      </c>
      <c r="C5" s="18">
        <f>C6+C13+C19+C28+C32+C36+C38+C39+C40</f>
        <v>0</v>
      </c>
      <c r="D5" s="12" t="s">
        <v>3</v>
      </c>
      <c r="E5" s="21">
        <f>E6+E13+E32+E36+E38+E39+E40</f>
        <v>6500</v>
      </c>
      <c r="F5" s="21">
        <f>F6+F13+F32+F36+F38+F39+F40</f>
        <v>0</v>
      </c>
    </row>
    <row r="6" spans="1:6" ht="23.1" customHeight="1" thickBot="1" x14ac:dyDescent="0.35">
      <c r="A6" s="46" t="s">
        <v>4</v>
      </c>
      <c r="B6" s="37">
        <f>SUM(B7:B12)</f>
        <v>5500</v>
      </c>
      <c r="C6" s="37">
        <f>SUM(C7:C12)</f>
        <v>0</v>
      </c>
      <c r="D6" s="47" t="s">
        <v>66</v>
      </c>
      <c r="E6" s="37">
        <f>SUM(E7:E12)</f>
        <v>0</v>
      </c>
      <c r="F6" s="37">
        <f>SUM(F7:F12)</f>
        <v>0</v>
      </c>
    </row>
    <row r="7" spans="1:6" ht="23.1" customHeight="1" thickBot="1" x14ac:dyDescent="0.35">
      <c r="A7" s="6" t="s">
        <v>43</v>
      </c>
      <c r="B7" s="18">
        <v>3500</v>
      </c>
      <c r="C7" s="18"/>
      <c r="D7" s="13" t="s">
        <v>48</v>
      </c>
      <c r="E7" s="21"/>
      <c r="F7" s="21"/>
    </row>
    <row r="8" spans="1:6" ht="23.1" customHeight="1" thickBot="1" x14ac:dyDescent="0.35">
      <c r="A8" s="6" t="s">
        <v>44</v>
      </c>
      <c r="B8" s="18"/>
      <c r="C8" s="18"/>
      <c r="D8" s="13"/>
      <c r="E8" s="21"/>
      <c r="F8" s="21"/>
    </row>
    <row r="9" spans="1:6" ht="23.1" customHeight="1" thickBot="1" x14ac:dyDescent="0.35">
      <c r="A9" s="6" t="s">
        <v>45</v>
      </c>
      <c r="B9" s="18"/>
      <c r="C9" s="18"/>
      <c r="D9" s="13" t="s">
        <v>49</v>
      </c>
      <c r="E9" s="21"/>
      <c r="F9" s="21"/>
    </row>
    <row r="10" spans="1:6" ht="23.1" customHeight="1" thickBot="1" x14ac:dyDescent="0.35">
      <c r="A10" s="6" t="s">
        <v>46</v>
      </c>
      <c r="B10" s="18">
        <v>1500</v>
      </c>
      <c r="C10" s="18"/>
      <c r="D10" s="13"/>
      <c r="E10" s="21"/>
      <c r="F10" s="21"/>
    </row>
    <row r="11" spans="1:6" ht="23.1" customHeight="1" thickBot="1" x14ac:dyDescent="0.35">
      <c r="A11" s="6" t="s">
        <v>47</v>
      </c>
      <c r="B11" s="18">
        <v>500</v>
      </c>
      <c r="C11" s="18"/>
      <c r="D11" s="13" t="s">
        <v>50</v>
      </c>
      <c r="E11" s="21"/>
      <c r="F11" s="21"/>
    </row>
    <row r="12" spans="1:6" ht="23.1" customHeight="1" thickBot="1" x14ac:dyDescent="0.35">
      <c r="A12" s="6"/>
      <c r="B12" s="18"/>
      <c r="C12" s="18"/>
      <c r="D12" s="13"/>
      <c r="E12" s="21"/>
      <c r="F12" s="21"/>
    </row>
    <row r="13" spans="1:6" ht="23.1" customHeight="1" thickBot="1" x14ac:dyDescent="0.35">
      <c r="A13" s="34" t="s">
        <v>7</v>
      </c>
      <c r="B13" s="35">
        <f>SUM(B14:B18)</f>
        <v>0</v>
      </c>
      <c r="C13" s="35">
        <f>SUM(C14:C18)</f>
        <v>0</v>
      </c>
      <c r="D13" s="32" t="s">
        <v>5</v>
      </c>
      <c r="E13" s="40">
        <f>SUM(E14:E31)</f>
        <v>6500</v>
      </c>
      <c r="F13" s="40">
        <f>SUM(F14:F31)</f>
        <v>0</v>
      </c>
    </row>
    <row r="14" spans="1:6" ht="23.1" customHeight="1" thickBot="1" x14ac:dyDescent="0.35">
      <c r="A14" s="6" t="s">
        <v>51</v>
      </c>
      <c r="B14" s="18"/>
      <c r="C14" s="18"/>
      <c r="D14" s="15" t="s">
        <v>6</v>
      </c>
      <c r="E14" s="29"/>
      <c r="F14" s="29"/>
    </row>
    <row r="15" spans="1:6" ht="23.1" customHeight="1" thickBot="1" x14ac:dyDescent="0.35">
      <c r="A15" s="6" t="s">
        <v>67</v>
      </c>
      <c r="B15" s="18"/>
      <c r="C15" s="18"/>
      <c r="D15" s="15" t="s">
        <v>165</v>
      </c>
      <c r="E15" s="29">
        <v>2500</v>
      </c>
      <c r="F15" s="29"/>
    </row>
    <row r="16" spans="1:6" ht="23.1" customHeight="1" thickBot="1" x14ac:dyDescent="0.35">
      <c r="A16" s="6" t="s">
        <v>8</v>
      </c>
      <c r="B16" s="18"/>
      <c r="C16" s="18"/>
      <c r="D16" s="23" t="s">
        <v>9</v>
      </c>
      <c r="E16" s="29">
        <v>4000</v>
      </c>
      <c r="F16" s="29"/>
    </row>
    <row r="17" spans="1:6" ht="23.1" customHeight="1" thickBot="1" x14ac:dyDescent="0.35">
      <c r="A17" s="25" t="s">
        <v>10</v>
      </c>
      <c r="B17" s="18"/>
      <c r="C17" s="18"/>
      <c r="D17" s="23" t="s">
        <v>12</v>
      </c>
      <c r="E17" s="24"/>
      <c r="F17" s="24"/>
    </row>
    <row r="18" spans="1:6" ht="18.75" customHeight="1" thickBot="1" x14ac:dyDescent="0.35">
      <c r="A18" s="25" t="s">
        <v>52</v>
      </c>
      <c r="B18" s="26"/>
      <c r="C18" s="26"/>
      <c r="D18" s="48" t="s">
        <v>59</v>
      </c>
      <c r="E18" s="28"/>
      <c r="F18" s="28"/>
    </row>
    <row r="19" spans="1:6" ht="16.5" customHeight="1" thickBot="1" x14ac:dyDescent="0.35">
      <c r="A19" s="36" t="s">
        <v>11</v>
      </c>
      <c r="B19" s="37">
        <f>SUM(B20:B27)</f>
        <v>0</v>
      </c>
      <c r="C19" s="37">
        <f>SUM(C20:C27)</f>
        <v>0</v>
      </c>
      <c r="D19" s="49" t="s">
        <v>60</v>
      </c>
      <c r="E19" s="29"/>
      <c r="F19" s="29"/>
    </row>
    <row r="20" spans="1:6" ht="27.75" customHeight="1" thickBot="1" x14ac:dyDescent="0.35">
      <c r="A20" s="6" t="s">
        <v>53</v>
      </c>
      <c r="B20" s="18"/>
      <c r="C20" s="18"/>
      <c r="D20" s="15"/>
      <c r="E20" s="29"/>
      <c r="F20" s="29"/>
    </row>
    <row r="21" spans="1:6" ht="27.75" customHeight="1" thickBot="1" x14ac:dyDescent="0.35">
      <c r="A21" s="6" t="s">
        <v>54</v>
      </c>
      <c r="B21" s="18"/>
      <c r="C21" s="18"/>
      <c r="D21" s="15" t="s">
        <v>19</v>
      </c>
      <c r="E21" s="29"/>
      <c r="F21" s="29"/>
    </row>
    <row r="22" spans="1:6" ht="27.75" customHeight="1" thickBot="1" x14ac:dyDescent="0.35">
      <c r="A22" s="6" t="s">
        <v>55</v>
      </c>
      <c r="B22" s="18"/>
      <c r="C22" s="18"/>
      <c r="D22" s="15"/>
      <c r="E22" s="29"/>
      <c r="F22" s="29"/>
    </row>
    <row r="23" spans="1:6" ht="27.75" customHeight="1" thickBot="1" x14ac:dyDescent="0.35">
      <c r="A23" s="6" t="s">
        <v>56</v>
      </c>
      <c r="B23" s="18"/>
      <c r="C23" s="18"/>
      <c r="D23" s="15" t="s">
        <v>61</v>
      </c>
      <c r="E23" s="29"/>
      <c r="F23" s="29"/>
    </row>
    <row r="24" spans="1:6" ht="27.75" customHeight="1" thickBot="1" x14ac:dyDescent="0.35">
      <c r="A24" s="6" t="s">
        <v>57</v>
      </c>
      <c r="B24" s="18"/>
      <c r="C24" s="18"/>
      <c r="D24" s="15"/>
      <c r="E24" s="29"/>
      <c r="F24" s="29"/>
    </row>
    <row r="25" spans="1:6" ht="23.1" customHeight="1" thickBot="1" x14ac:dyDescent="0.35">
      <c r="A25" s="6" t="s">
        <v>13</v>
      </c>
      <c r="B25" s="18"/>
      <c r="C25" s="18"/>
      <c r="D25" s="15"/>
      <c r="E25" s="29"/>
      <c r="F25" s="29"/>
    </row>
    <row r="26" spans="1:6" ht="23.1" customHeight="1" thickBot="1" x14ac:dyDescent="0.35">
      <c r="A26" s="25" t="s">
        <v>52</v>
      </c>
      <c r="B26" s="18"/>
      <c r="C26" s="18"/>
      <c r="D26" s="15" t="s">
        <v>62</v>
      </c>
      <c r="E26" s="29"/>
      <c r="F26" s="29"/>
    </row>
    <row r="27" spans="1:6" ht="23.1" customHeight="1" thickBot="1" x14ac:dyDescent="0.35">
      <c r="A27" s="44"/>
      <c r="B27" s="18"/>
      <c r="C27" s="18"/>
      <c r="D27" s="15" t="s">
        <v>63</v>
      </c>
      <c r="E27" s="29"/>
      <c r="F27" s="29"/>
    </row>
    <row r="28" spans="1:6" ht="23.1" customHeight="1" thickBot="1" x14ac:dyDescent="0.35">
      <c r="A28" s="34" t="s">
        <v>14</v>
      </c>
      <c r="B28" s="35">
        <f>SUM(B29:B31)</f>
        <v>0</v>
      </c>
      <c r="C28" s="35">
        <f>SUM(C29:C31)</f>
        <v>0</v>
      </c>
      <c r="D28" s="15" t="s">
        <v>64</v>
      </c>
      <c r="E28" s="29"/>
      <c r="F28" s="29"/>
    </row>
    <row r="29" spans="1:6" ht="23.1" customHeight="1" thickBot="1" x14ac:dyDescent="0.35">
      <c r="A29" s="6" t="s">
        <v>16</v>
      </c>
      <c r="B29" s="18"/>
      <c r="C29" s="18"/>
      <c r="D29" s="15" t="s">
        <v>71</v>
      </c>
      <c r="E29" s="29"/>
      <c r="F29" s="29"/>
    </row>
    <row r="30" spans="1:6" ht="23.1" customHeight="1" thickBot="1" x14ac:dyDescent="0.35">
      <c r="A30" s="6" t="s">
        <v>17</v>
      </c>
      <c r="B30" s="18"/>
      <c r="C30" s="18"/>
      <c r="D30" s="15"/>
      <c r="E30" s="29"/>
      <c r="F30" s="29"/>
    </row>
    <row r="31" spans="1:6" ht="23.1" customHeight="1" thickBot="1" x14ac:dyDescent="0.35">
      <c r="A31" s="6"/>
      <c r="B31" s="18"/>
      <c r="C31" s="18"/>
      <c r="D31" s="15"/>
      <c r="E31" s="29"/>
      <c r="F31" s="29"/>
    </row>
    <row r="32" spans="1:6" ht="23.1" customHeight="1" thickBot="1" x14ac:dyDescent="0.35">
      <c r="A32" s="34" t="s">
        <v>18</v>
      </c>
      <c r="B32" s="35">
        <f>SUM(B33:B35)</f>
        <v>0</v>
      </c>
      <c r="C32" s="35">
        <f>SUM(C33:C35)</f>
        <v>0</v>
      </c>
      <c r="D32" s="32" t="s">
        <v>24</v>
      </c>
      <c r="E32" s="40">
        <f>+E33+E34+E35</f>
        <v>0</v>
      </c>
      <c r="F32" s="40">
        <f>+F33+F34+F35</f>
        <v>0</v>
      </c>
    </row>
    <row r="33" spans="1:6" ht="23.1" customHeight="1" thickBot="1" x14ac:dyDescent="0.35">
      <c r="A33" s="6" t="s">
        <v>20</v>
      </c>
      <c r="B33" s="18"/>
      <c r="C33" s="18"/>
      <c r="D33" s="15" t="s">
        <v>65</v>
      </c>
      <c r="E33" s="29"/>
      <c r="F33" s="29"/>
    </row>
    <row r="34" spans="1:6" ht="23.1" customHeight="1" thickBot="1" x14ac:dyDescent="0.35">
      <c r="A34" s="6" t="s">
        <v>21</v>
      </c>
      <c r="B34" s="18"/>
      <c r="C34" s="18"/>
      <c r="D34" s="15"/>
      <c r="E34" s="29"/>
      <c r="F34" s="29"/>
    </row>
    <row r="35" spans="1:6" ht="23.1" customHeight="1" thickBot="1" x14ac:dyDescent="0.35">
      <c r="A35" s="6" t="s">
        <v>22</v>
      </c>
      <c r="B35" s="18"/>
      <c r="C35" s="18"/>
      <c r="D35" s="15"/>
      <c r="E35" s="29"/>
      <c r="F35" s="29"/>
    </row>
    <row r="36" spans="1:6" ht="23.1" customHeight="1" thickBot="1" x14ac:dyDescent="0.35">
      <c r="A36" s="34" t="s">
        <v>23</v>
      </c>
      <c r="B36" s="40">
        <f>B37</f>
        <v>0</v>
      </c>
      <c r="C36" s="40">
        <f>C37</f>
        <v>0</v>
      </c>
      <c r="D36" s="39" t="s">
        <v>27</v>
      </c>
      <c r="E36" s="40">
        <f>E37</f>
        <v>0</v>
      </c>
      <c r="F36" s="40">
        <f>F37</f>
        <v>0</v>
      </c>
    </row>
    <row r="37" spans="1:6" ht="23.1" customHeight="1" thickBot="1" x14ac:dyDescent="0.35">
      <c r="A37" s="50" t="s">
        <v>78</v>
      </c>
      <c r="B37" s="42"/>
      <c r="C37" s="42"/>
      <c r="D37" s="41"/>
      <c r="E37" s="43"/>
      <c r="F37" s="43"/>
    </row>
    <row r="38" spans="1:6" ht="23.1" customHeight="1" thickBot="1" x14ac:dyDescent="0.35">
      <c r="A38" s="46" t="s">
        <v>25</v>
      </c>
      <c r="B38" s="37"/>
      <c r="C38" s="37"/>
      <c r="D38" s="45" t="s">
        <v>69</v>
      </c>
      <c r="E38" s="37"/>
      <c r="F38" s="37"/>
    </row>
    <row r="39" spans="1:6" ht="23.1" customHeight="1" thickBot="1" x14ac:dyDescent="0.35">
      <c r="A39" s="34" t="s">
        <v>26</v>
      </c>
      <c r="B39" s="40"/>
      <c r="C39" s="40"/>
      <c r="D39" s="47" t="s">
        <v>29</v>
      </c>
      <c r="E39" s="40"/>
      <c r="F39" s="40"/>
    </row>
    <row r="40" spans="1:6" ht="18" customHeight="1" thickBot="1" x14ac:dyDescent="0.35">
      <c r="A40" s="38" t="s">
        <v>28</v>
      </c>
      <c r="B40" s="35"/>
      <c r="C40" s="35"/>
      <c r="D40" s="39" t="s">
        <v>58</v>
      </c>
      <c r="E40" s="40"/>
      <c r="F40" s="40"/>
    </row>
    <row r="41" spans="1:6" ht="23.1" customHeight="1" thickBot="1" x14ac:dyDescent="0.35">
      <c r="A41" s="8" t="s">
        <v>30</v>
      </c>
      <c r="B41" s="20">
        <f>B5</f>
        <v>5500</v>
      </c>
      <c r="C41" s="20">
        <f>C5</f>
        <v>0</v>
      </c>
      <c r="D41" s="16" t="s">
        <v>31</v>
      </c>
      <c r="E41" s="20">
        <f>E5</f>
        <v>6500</v>
      </c>
      <c r="F41" s="20">
        <f>F5</f>
        <v>0</v>
      </c>
    </row>
    <row r="42" spans="1:6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4" t="s">
        <v>33</v>
      </c>
      <c r="E42" s="28">
        <f>SUM(E43:E46)</f>
        <v>0</v>
      </c>
      <c r="F42" s="28">
        <f>SUM(F43:F46)</f>
        <v>0</v>
      </c>
    </row>
    <row r="43" spans="1:6" ht="18" customHeight="1" thickBot="1" x14ac:dyDescent="0.35">
      <c r="A43" s="6" t="s">
        <v>34</v>
      </c>
      <c r="B43" s="18"/>
      <c r="C43" s="18"/>
      <c r="D43" s="15" t="s">
        <v>35</v>
      </c>
      <c r="E43" s="21">
        <f>B43</f>
        <v>0</v>
      </c>
      <c r="F43" s="21">
        <f>C43</f>
        <v>0</v>
      </c>
    </row>
    <row r="44" spans="1:6" ht="23.1" customHeight="1" thickBot="1" x14ac:dyDescent="0.35">
      <c r="A44" s="6" t="s">
        <v>36</v>
      </c>
      <c r="B44" s="18"/>
      <c r="C44" s="18"/>
      <c r="D44" s="15" t="s">
        <v>37</v>
      </c>
      <c r="E44" s="21">
        <f t="shared" ref="E44:F46" si="0">B44</f>
        <v>0</v>
      </c>
      <c r="F44" s="21">
        <f t="shared" si="0"/>
        <v>0</v>
      </c>
    </row>
    <row r="45" spans="1:6" ht="23.1" customHeight="1" thickBot="1" x14ac:dyDescent="0.35">
      <c r="A45" s="6" t="s">
        <v>38</v>
      </c>
      <c r="B45" s="18"/>
      <c r="C45" s="18"/>
      <c r="D45" s="15" t="s">
        <v>39</v>
      </c>
      <c r="E45" s="21">
        <f t="shared" si="0"/>
        <v>0</v>
      </c>
      <c r="F45" s="21">
        <f t="shared" si="0"/>
        <v>0</v>
      </c>
    </row>
    <row r="46" spans="1:6" ht="23.1" customHeight="1" thickBot="1" x14ac:dyDescent="0.35">
      <c r="A46" s="6" t="s">
        <v>40</v>
      </c>
      <c r="B46" s="18"/>
      <c r="C46" s="18"/>
      <c r="D46" s="15" t="s">
        <v>40</v>
      </c>
      <c r="E46" s="21">
        <f t="shared" si="0"/>
        <v>0</v>
      </c>
      <c r="F46" s="21">
        <f t="shared" si="0"/>
        <v>0</v>
      </c>
    </row>
    <row r="47" spans="1:6" ht="23.1" customHeight="1" thickBot="1" x14ac:dyDescent="0.35">
      <c r="A47" s="9" t="s">
        <v>41</v>
      </c>
      <c r="B47" s="20">
        <f>B41+B42</f>
        <v>5500</v>
      </c>
      <c r="C47" s="20">
        <f>C41+C42</f>
        <v>0</v>
      </c>
      <c r="D47" s="17" t="s">
        <v>41</v>
      </c>
      <c r="E47" s="20">
        <f>E41+E42</f>
        <v>6500</v>
      </c>
      <c r="F47" s="20">
        <f>F41+F42</f>
        <v>0</v>
      </c>
    </row>
    <row r="48" spans="1:6" ht="23.1" customHeight="1" x14ac:dyDescent="0.3"/>
    <row r="49" spans="4:6" ht="15.75" customHeight="1" x14ac:dyDescent="0.3">
      <c r="D49" s="10" t="s">
        <v>42</v>
      </c>
      <c r="E49" s="31">
        <f>B41-E41</f>
        <v>-1000</v>
      </c>
      <c r="F49" s="31">
        <f>C41-F41</f>
        <v>0</v>
      </c>
    </row>
  </sheetData>
  <pageMargins left="0" right="0" top="0" bottom="0" header="0.31496062992125984" footer="0.31496062992125984"/>
  <pageSetup paperSize="9" scale="7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49"/>
  <sheetViews>
    <sheetView topLeftCell="A2" workbookViewId="0">
      <selection activeCell="E17" sqref="E17"/>
    </sheetView>
  </sheetViews>
  <sheetFormatPr baseColWidth="10" defaultRowHeight="14.4" x14ac:dyDescent="0.3"/>
  <cols>
    <col min="1" max="1" width="43.5546875" customWidth="1"/>
    <col min="4" max="4" width="34.88671875" style="10" customWidth="1"/>
  </cols>
  <sheetData>
    <row r="1" spans="1:6" ht="14.25" customHeight="1" x14ac:dyDescent="0.3">
      <c r="A1" s="27"/>
    </row>
    <row r="2" spans="1:6" ht="16.2" x14ac:dyDescent="0.3">
      <c r="A2" s="1" t="s">
        <v>147</v>
      </c>
    </row>
    <row r="3" spans="1:6" ht="7.5" customHeight="1" thickBot="1" x14ac:dyDescent="0.35">
      <c r="A3" s="2"/>
    </row>
    <row r="4" spans="1:6" ht="14.25" customHeight="1" thickBot="1" x14ac:dyDescent="0.35">
      <c r="A4" s="3" t="s">
        <v>0</v>
      </c>
      <c r="B4" s="4" t="s">
        <v>74</v>
      </c>
      <c r="C4" s="4" t="s">
        <v>75</v>
      </c>
      <c r="D4" s="11" t="s">
        <v>1</v>
      </c>
      <c r="E4" s="4" t="s">
        <v>74</v>
      </c>
      <c r="F4" s="4" t="s">
        <v>75</v>
      </c>
    </row>
    <row r="5" spans="1:6" ht="23.1" customHeight="1" thickBot="1" x14ac:dyDescent="0.35">
      <c r="A5" s="5" t="s">
        <v>2</v>
      </c>
      <c r="B5" s="18">
        <f>B6+B13+B19+B28+B32+B36+B38+B39+B40</f>
        <v>10800</v>
      </c>
      <c r="C5" s="18">
        <f>C6+C13+C19+C28+C32+C36+C38+C39+C40</f>
        <v>0</v>
      </c>
      <c r="D5" s="12" t="s">
        <v>3</v>
      </c>
      <c r="E5" s="21">
        <f>E6+E13+E32+E36+E38+E39+E40</f>
        <v>14500</v>
      </c>
      <c r="F5" s="21">
        <f>F6+F13+F32+F36+F38+F39+F40</f>
        <v>0</v>
      </c>
    </row>
    <row r="6" spans="1:6" ht="23.1" customHeight="1" thickBot="1" x14ac:dyDescent="0.35">
      <c r="A6" s="46" t="s">
        <v>4</v>
      </c>
      <c r="B6" s="37">
        <f>SUM(B7:B12)</f>
        <v>7800</v>
      </c>
      <c r="C6" s="37">
        <f>SUM(C7:C12)</f>
        <v>0</v>
      </c>
      <c r="D6" s="47" t="s">
        <v>66</v>
      </c>
      <c r="E6" s="37">
        <f>SUM(E7:E12)</f>
        <v>8000</v>
      </c>
      <c r="F6" s="37">
        <f>SUM(F7:F12)</f>
        <v>0</v>
      </c>
    </row>
    <row r="7" spans="1:6" ht="23.1" customHeight="1" thickBot="1" x14ac:dyDescent="0.35">
      <c r="A7" s="6" t="s">
        <v>43</v>
      </c>
      <c r="B7" s="18">
        <v>7800</v>
      </c>
      <c r="C7" s="18"/>
      <c r="D7" s="13" t="s">
        <v>48</v>
      </c>
      <c r="E7" s="21">
        <v>5000</v>
      </c>
      <c r="F7" s="21"/>
    </row>
    <row r="8" spans="1:6" ht="23.1" customHeight="1" thickBot="1" x14ac:dyDescent="0.35">
      <c r="A8" s="6" t="s">
        <v>44</v>
      </c>
      <c r="B8" s="18"/>
      <c r="C8" s="18"/>
      <c r="D8" s="13" t="s">
        <v>171</v>
      </c>
      <c r="E8" s="21">
        <v>3000</v>
      </c>
      <c r="F8" s="21"/>
    </row>
    <row r="9" spans="1:6" ht="23.1" customHeight="1" thickBot="1" x14ac:dyDescent="0.35">
      <c r="A9" s="6" t="s">
        <v>45</v>
      </c>
      <c r="B9" s="18"/>
      <c r="C9" s="18"/>
      <c r="D9" s="13" t="s">
        <v>49</v>
      </c>
      <c r="E9" s="21"/>
      <c r="F9" s="21"/>
    </row>
    <row r="10" spans="1:6" ht="23.1" customHeight="1" thickBot="1" x14ac:dyDescent="0.35">
      <c r="A10" s="6" t="s">
        <v>46</v>
      </c>
      <c r="B10" s="18"/>
      <c r="C10" s="18"/>
      <c r="D10" s="13"/>
      <c r="E10" s="21"/>
      <c r="F10" s="21"/>
    </row>
    <row r="11" spans="1:6" ht="23.1" customHeight="1" thickBot="1" x14ac:dyDescent="0.35">
      <c r="A11" s="6" t="s">
        <v>47</v>
      </c>
      <c r="B11" s="18"/>
      <c r="C11" s="18"/>
      <c r="D11" s="13" t="s">
        <v>50</v>
      </c>
      <c r="E11" s="21"/>
      <c r="F11" s="21"/>
    </row>
    <row r="12" spans="1:6" ht="23.1" customHeight="1" thickBot="1" x14ac:dyDescent="0.35">
      <c r="A12" s="6"/>
      <c r="B12" s="18"/>
      <c r="C12" s="18"/>
      <c r="D12" s="13"/>
      <c r="E12" s="21"/>
      <c r="F12" s="21"/>
    </row>
    <row r="13" spans="1:6" ht="23.1" customHeight="1" thickBot="1" x14ac:dyDescent="0.35">
      <c r="A13" s="34" t="s">
        <v>7</v>
      </c>
      <c r="B13" s="35">
        <f>SUM(B14:B18)</f>
        <v>0</v>
      </c>
      <c r="C13" s="35">
        <f>SUM(C14:C18)</f>
        <v>0</v>
      </c>
      <c r="D13" s="32" t="s">
        <v>5</v>
      </c>
      <c r="E13" s="40">
        <f>SUM(E14:E31)</f>
        <v>6500</v>
      </c>
      <c r="F13" s="40">
        <f>SUM(F14:F31)</f>
        <v>0</v>
      </c>
    </row>
    <row r="14" spans="1:6" ht="23.1" customHeight="1" thickBot="1" x14ac:dyDescent="0.35">
      <c r="A14" s="6" t="s">
        <v>51</v>
      </c>
      <c r="B14" s="18"/>
      <c r="C14" s="18"/>
      <c r="D14" s="15" t="s">
        <v>6</v>
      </c>
      <c r="E14" s="29"/>
      <c r="F14" s="29"/>
    </row>
    <row r="15" spans="1:6" ht="23.1" customHeight="1" thickBot="1" x14ac:dyDescent="0.35">
      <c r="A15" s="6" t="s">
        <v>67</v>
      </c>
      <c r="B15" s="18"/>
      <c r="C15" s="18"/>
      <c r="D15" s="15" t="s">
        <v>165</v>
      </c>
      <c r="E15" s="29">
        <v>2500</v>
      </c>
      <c r="F15" s="29"/>
    </row>
    <row r="16" spans="1:6" ht="23.1" customHeight="1" thickBot="1" x14ac:dyDescent="0.35">
      <c r="A16" s="6" t="s">
        <v>8</v>
      </c>
      <c r="B16" s="18"/>
      <c r="C16" s="18"/>
      <c r="D16" s="23" t="s">
        <v>9</v>
      </c>
      <c r="E16" s="29">
        <v>4000</v>
      </c>
      <c r="F16" s="29"/>
    </row>
    <row r="17" spans="1:6" ht="23.1" customHeight="1" thickBot="1" x14ac:dyDescent="0.35">
      <c r="A17" s="25" t="s">
        <v>10</v>
      </c>
      <c r="B17" s="18"/>
      <c r="C17" s="18"/>
      <c r="D17" s="23" t="s">
        <v>12</v>
      </c>
      <c r="E17" s="24"/>
      <c r="F17" s="24"/>
    </row>
    <row r="18" spans="1:6" ht="18.75" customHeight="1" thickBot="1" x14ac:dyDescent="0.35">
      <c r="A18" s="25" t="s">
        <v>52</v>
      </c>
      <c r="B18" s="26"/>
      <c r="C18" s="26"/>
      <c r="D18" s="48" t="s">
        <v>59</v>
      </c>
      <c r="E18" s="28"/>
      <c r="F18" s="28"/>
    </row>
    <row r="19" spans="1:6" ht="16.5" customHeight="1" thickBot="1" x14ac:dyDescent="0.35">
      <c r="A19" s="36" t="s">
        <v>11</v>
      </c>
      <c r="B19" s="37">
        <f>SUM(B20:B27)</f>
        <v>3000</v>
      </c>
      <c r="C19" s="37">
        <f>SUM(C20:C27)</f>
        <v>0</v>
      </c>
      <c r="D19" s="49" t="s">
        <v>60</v>
      </c>
      <c r="E19" s="29"/>
      <c r="F19" s="29"/>
    </row>
    <row r="20" spans="1:6" ht="27.75" customHeight="1" thickBot="1" x14ac:dyDescent="0.35">
      <c r="A20" s="6" t="s">
        <v>53</v>
      </c>
      <c r="B20" s="18"/>
      <c r="C20" s="18"/>
      <c r="D20" s="15"/>
      <c r="E20" s="29"/>
      <c r="F20" s="29"/>
    </row>
    <row r="21" spans="1:6" ht="27.75" customHeight="1" thickBot="1" x14ac:dyDescent="0.35">
      <c r="A21" s="6" t="s">
        <v>54</v>
      </c>
      <c r="B21" s="18">
        <v>500</v>
      </c>
      <c r="C21" s="18"/>
      <c r="D21" s="15" t="s">
        <v>19</v>
      </c>
      <c r="E21" s="29"/>
      <c r="F21" s="29"/>
    </row>
    <row r="22" spans="1:6" ht="27.75" customHeight="1" thickBot="1" x14ac:dyDescent="0.35">
      <c r="A22" s="6" t="s">
        <v>55</v>
      </c>
      <c r="B22" s="18">
        <v>2500</v>
      </c>
      <c r="C22" s="18"/>
      <c r="D22" s="15"/>
      <c r="E22" s="29"/>
      <c r="F22" s="29"/>
    </row>
    <row r="23" spans="1:6" ht="27.75" customHeight="1" thickBot="1" x14ac:dyDescent="0.35">
      <c r="A23" s="6" t="s">
        <v>56</v>
      </c>
      <c r="B23" s="18"/>
      <c r="C23" s="18"/>
      <c r="D23" s="15" t="s">
        <v>61</v>
      </c>
      <c r="E23" s="29"/>
      <c r="F23" s="29"/>
    </row>
    <row r="24" spans="1:6" ht="27.75" customHeight="1" thickBot="1" x14ac:dyDescent="0.35">
      <c r="A24" s="6" t="s">
        <v>57</v>
      </c>
      <c r="B24" s="18"/>
      <c r="C24" s="18"/>
      <c r="D24" s="15"/>
      <c r="E24" s="29"/>
      <c r="F24" s="29"/>
    </row>
    <row r="25" spans="1:6" ht="23.1" customHeight="1" thickBot="1" x14ac:dyDescent="0.35">
      <c r="A25" s="6" t="s">
        <v>13</v>
      </c>
      <c r="B25" s="18"/>
      <c r="C25" s="18"/>
      <c r="D25" s="15"/>
      <c r="E25" s="29"/>
      <c r="F25" s="29"/>
    </row>
    <row r="26" spans="1:6" ht="23.1" customHeight="1" thickBot="1" x14ac:dyDescent="0.35">
      <c r="A26" s="25" t="s">
        <v>52</v>
      </c>
      <c r="B26" s="18"/>
      <c r="C26" s="18"/>
      <c r="D26" s="15" t="s">
        <v>62</v>
      </c>
      <c r="E26" s="29"/>
      <c r="F26" s="29"/>
    </row>
    <row r="27" spans="1:6" ht="23.1" customHeight="1" thickBot="1" x14ac:dyDescent="0.35">
      <c r="A27" s="44"/>
      <c r="B27" s="18"/>
      <c r="C27" s="18"/>
      <c r="D27" s="15" t="s">
        <v>63</v>
      </c>
      <c r="E27" s="29"/>
      <c r="F27" s="29"/>
    </row>
    <row r="28" spans="1:6" ht="23.1" customHeight="1" thickBot="1" x14ac:dyDescent="0.35">
      <c r="A28" s="34" t="s">
        <v>14</v>
      </c>
      <c r="B28" s="35">
        <f>SUM(B29:B31)</f>
        <v>0</v>
      </c>
      <c r="C28" s="35">
        <f>SUM(C29:C31)</f>
        <v>0</v>
      </c>
      <c r="D28" s="15" t="s">
        <v>64</v>
      </c>
      <c r="E28" s="29"/>
      <c r="F28" s="29"/>
    </row>
    <row r="29" spans="1:6" ht="23.1" customHeight="1" thickBot="1" x14ac:dyDescent="0.35">
      <c r="A29" s="6" t="s">
        <v>16</v>
      </c>
      <c r="B29" s="18"/>
      <c r="C29" s="18"/>
      <c r="D29" s="15" t="s">
        <v>71</v>
      </c>
      <c r="E29" s="29"/>
      <c r="F29" s="29"/>
    </row>
    <row r="30" spans="1:6" ht="23.1" customHeight="1" thickBot="1" x14ac:dyDescent="0.35">
      <c r="A30" s="6" t="s">
        <v>17</v>
      </c>
      <c r="B30" s="18"/>
      <c r="C30" s="18"/>
      <c r="D30" s="15"/>
      <c r="E30" s="29"/>
      <c r="F30" s="29"/>
    </row>
    <row r="31" spans="1:6" ht="23.1" customHeight="1" thickBot="1" x14ac:dyDescent="0.35">
      <c r="A31" s="6"/>
      <c r="B31" s="18"/>
      <c r="C31" s="18"/>
      <c r="D31" s="15"/>
      <c r="E31" s="29"/>
      <c r="F31" s="29"/>
    </row>
    <row r="32" spans="1:6" ht="23.1" customHeight="1" thickBot="1" x14ac:dyDescent="0.35">
      <c r="A32" s="34" t="s">
        <v>18</v>
      </c>
      <c r="B32" s="35">
        <f>SUM(B33:B35)</f>
        <v>0</v>
      </c>
      <c r="C32" s="35">
        <f>SUM(C33:C35)</f>
        <v>0</v>
      </c>
      <c r="D32" s="32" t="s">
        <v>24</v>
      </c>
      <c r="E32" s="40">
        <f>+E33+E34+E35</f>
        <v>0</v>
      </c>
      <c r="F32" s="40">
        <f>+F33+F34+F35</f>
        <v>0</v>
      </c>
    </row>
    <row r="33" spans="1:6" ht="23.1" customHeight="1" thickBot="1" x14ac:dyDescent="0.35">
      <c r="A33" s="6" t="s">
        <v>20</v>
      </c>
      <c r="B33" s="18"/>
      <c r="C33" s="18"/>
      <c r="D33" s="15" t="s">
        <v>65</v>
      </c>
      <c r="E33" s="29"/>
      <c r="F33" s="29"/>
    </row>
    <row r="34" spans="1:6" ht="23.1" customHeight="1" thickBot="1" x14ac:dyDescent="0.35">
      <c r="A34" s="6" t="s">
        <v>21</v>
      </c>
      <c r="B34" s="18"/>
      <c r="C34" s="18"/>
      <c r="D34" s="15"/>
      <c r="E34" s="29"/>
      <c r="F34" s="29"/>
    </row>
    <row r="35" spans="1:6" ht="23.1" customHeight="1" thickBot="1" x14ac:dyDescent="0.35">
      <c r="A35" s="6" t="s">
        <v>22</v>
      </c>
      <c r="B35" s="18"/>
      <c r="C35" s="18"/>
      <c r="D35" s="15"/>
      <c r="E35" s="29"/>
      <c r="F35" s="29"/>
    </row>
    <row r="36" spans="1:6" ht="23.1" customHeight="1" thickBot="1" x14ac:dyDescent="0.35">
      <c r="A36" s="34" t="s">
        <v>23</v>
      </c>
      <c r="B36" s="40">
        <f>B37</f>
        <v>0</v>
      </c>
      <c r="C36" s="40">
        <f>C37</f>
        <v>0</v>
      </c>
      <c r="D36" s="39" t="s">
        <v>27</v>
      </c>
      <c r="E36" s="40">
        <f>E37</f>
        <v>0</v>
      </c>
      <c r="F36" s="40">
        <f>F37</f>
        <v>0</v>
      </c>
    </row>
    <row r="37" spans="1:6" ht="23.1" customHeight="1" thickBot="1" x14ac:dyDescent="0.35">
      <c r="A37" s="50" t="s">
        <v>78</v>
      </c>
      <c r="B37" s="42"/>
      <c r="C37" s="42"/>
      <c r="D37" s="41"/>
      <c r="E37" s="43"/>
      <c r="F37" s="43"/>
    </row>
    <row r="38" spans="1:6" ht="23.1" customHeight="1" thickBot="1" x14ac:dyDescent="0.35">
      <c r="A38" s="46" t="s">
        <v>25</v>
      </c>
      <c r="B38" s="37"/>
      <c r="C38" s="37"/>
      <c r="D38" s="45" t="s">
        <v>69</v>
      </c>
      <c r="E38" s="37"/>
      <c r="F38" s="37"/>
    </row>
    <row r="39" spans="1:6" ht="23.1" customHeight="1" thickBot="1" x14ac:dyDescent="0.35">
      <c r="A39" s="34" t="s">
        <v>26</v>
      </c>
      <c r="B39" s="40"/>
      <c r="C39" s="40"/>
      <c r="D39" s="47" t="s">
        <v>29</v>
      </c>
      <c r="E39" s="40"/>
      <c r="F39" s="40"/>
    </row>
    <row r="40" spans="1:6" ht="18" customHeight="1" thickBot="1" x14ac:dyDescent="0.35">
      <c r="A40" s="38" t="s">
        <v>28</v>
      </c>
      <c r="B40" s="35"/>
      <c r="C40" s="35"/>
      <c r="D40" s="39" t="s">
        <v>58</v>
      </c>
      <c r="E40" s="40"/>
      <c r="F40" s="40"/>
    </row>
    <row r="41" spans="1:6" ht="23.1" customHeight="1" thickBot="1" x14ac:dyDescent="0.35">
      <c r="A41" s="8" t="s">
        <v>30</v>
      </c>
      <c r="B41" s="20">
        <f>B5</f>
        <v>10800</v>
      </c>
      <c r="C41" s="20">
        <f>C5</f>
        <v>0</v>
      </c>
      <c r="D41" s="16" t="s">
        <v>31</v>
      </c>
      <c r="E41" s="20">
        <f>E5</f>
        <v>14500</v>
      </c>
      <c r="F41" s="20">
        <f>F5</f>
        <v>0</v>
      </c>
    </row>
    <row r="42" spans="1:6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4" t="s">
        <v>33</v>
      </c>
      <c r="E42" s="28">
        <f>SUM(E43:E46)</f>
        <v>0</v>
      </c>
      <c r="F42" s="28">
        <f>SUM(F43:F46)</f>
        <v>0</v>
      </c>
    </row>
    <row r="43" spans="1:6" ht="18" customHeight="1" thickBot="1" x14ac:dyDescent="0.35">
      <c r="A43" s="6" t="s">
        <v>34</v>
      </c>
      <c r="B43" s="18"/>
      <c r="C43" s="18"/>
      <c r="D43" s="15" t="s">
        <v>35</v>
      </c>
      <c r="E43" s="21">
        <f>B43</f>
        <v>0</v>
      </c>
      <c r="F43" s="21">
        <f>C43</f>
        <v>0</v>
      </c>
    </row>
    <row r="44" spans="1:6" ht="23.1" customHeight="1" thickBot="1" x14ac:dyDescent="0.35">
      <c r="A44" s="6" t="s">
        <v>36</v>
      </c>
      <c r="B44" s="18"/>
      <c r="C44" s="18"/>
      <c r="D44" s="15" t="s">
        <v>37</v>
      </c>
      <c r="E44" s="21">
        <f t="shared" ref="E44:F46" si="0">B44</f>
        <v>0</v>
      </c>
      <c r="F44" s="21">
        <f t="shared" si="0"/>
        <v>0</v>
      </c>
    </row>
    <row r="45" spans="1:6" ht="23.1" customHeight="1" thickBot="1" x14ac:dyDescent="0.35">
      <c r="A45" s="6" t="s">
        <v>38</v>
      </c>
      <c r="B45" s="18"/>
      <c r="C45" s="18"/>
      <c r="D45" s="15" t="s">
        <v>39</v>
      </c>
      <c r="E45" s="21">
        <f t="shared" si="0"/>
        <v>0</v>
      </c>
      <c r="F45" s="21">
        <f t="shared" si="0"/>
        <v>0</v>
      </c>
    </row>
    <row r="46" spans="1:6" ht="23.1" customHeight="1" thickBot="1" x14ac:dyDescent="0.35">
      <c r="A46" s="6" t="s">
        <v>40</v>
      </c>
      <c r="B46" s="18"/>
      <c r="C46" s="18"/>
      <c r="D46" s="15" t="s">
        <v>40</v>
      </c>
      <c r="E46" s="21">
        <f t="shared" si="0"/>
        <v>0</v>
      </c>
      <c r="F46" s="21">
        <f t="shared" si="0"/>
        <v>0</v>
      </c>
    </row>
    <row r="47" spans="1:6" ht="23.1" customHeight="1" thickBot="1" x14ac:dyDescent="0.35">
      <c r="A47" s="9" t="s">
        <v>41</v>
      </c>
      <c r="B47" s="20">
        <f>B41+B42</f>
        <v>10800</v>
      </c>
      <c r="C47" s="20">
        <f>C41+C42</f>
        <v>0</v>
      </c>
      <c r="D47" s="17" t="s">
        <v>41</v>
      </c>
      <c r="E47" s="20">
        <f>E41+E42</f>
        <v>14500</v>
      </c>
      <c r="F47" s="20">
        <f>F41+F42</f>
        <v>0</v>
      </c>
    </row>
    <row r="48" spans="1:6" ht="23.1" customHeight="1" x14ac:dyDescent="0.3"/>
    <row r="49" spans="4:6" ht="15.75" customHeight="1" x14ac:dyDescent="0.3">
      <c r="D49" s="10" t="s">
        <v>42</v>
      </c>
      <c r="E49" s="31">
        <f>B41-E41</f>
        <v>-3700</v>
      </c>
      <c r="F49" s="31">
        <f>C41-F41</f>
        <v>0</v>
      </c>
    </row>
  </sheetData>
  <pageMargins left="0" right="0" top="0" bottom="0" header="0.31496062992125984" footer="0.31496062992125984"/>
  <pageSetup paperSize="9" scale="7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49"/>
  <sheetViews>
    <sheetView workbookViewId="0">
      <selection activeCell="D59" sqref="D59"/>
    </sheetView>
  </sheetViews>
  <sheetFormatPr baseColWidth="10" defaultRowHeight="14.4" x14ac:dyDescent="0.3"/>
  <cols>
    <col min="1" max="1" width="43.5546875" customWidth="1"/>
    <col min="4" max="4" width="34.88671875" style="10" customWidth="1"/>
  </cols>
  <sheetData>
    <row r="1" spans="1:6" ht="14.25" customHeight="1" x14ac:dyDescent="0.3">
      <c r="A1" s="27"/>
    </row>
    <row r="2" spans="1:6" ht="16.2" x14ac:dyDescent="0.3">
      <c r="A2" s="1" t="s">
        <v>86</v>
      </c>
    </row>
    <row r="3" spans="1:6" ht="7.5" customHeight="1" thickBot="1" x14ac:dyDescent="0.35">
      <c r="A3" s="2"/>
    </row>
    <row r="4" spans="1:6" ht="14.25" customHeight="1" thickBot="1" x14ac:dyDescent="0.35">
      <c r="A4" s="3" t="s">
        <v>0</v>
      </c>
      <c r="B4" s="4" t="s">
        <v>74</v>
      </c>
      <c r="C4" s="4" t="s">
        <v>75</v>
      </c>
      <c r="D4" s="11" t="s">
        <v>1</v>
      </c>
      <c r="E4" s="4" t="s">
        <v>74</v>
      </c>
      <c r="F4" s="4" t="s">
        <v>75</v>
      </c>
    </row>
    <row r="5" spans="1:6" ht="23.1" customHeight="1" thickBot="1" x14ac:dyDescent="0.35">
      <c r="A5" s="5" t="s">
        <v>2</v>
      </c>
      <c r="B5" s="18">
        <f>B6+B13+B19+B28+B32+B36+B38+B39+B40</f>
        <v>27000</v>
      </c>
      <c r="C5" s="18">
        <f>C6+C13+C19+C28+C32+C36+C38+C39+C40</f>
        <v>0</v>
      </c>
      <c r="D5" s="12" t="s">
        <v>3</v>
      </c>
      <c r="E5" s="21">
        <f>E6+E13+E32+E36+E38+E39+E40</f>
        <v>27000</v>
      </c>
      <c r="F5" s="21">
        <f>F6+F13+F32+F36+F38+F39+F40</f>
        <v>0</v>
      </c>
    </row>
    <row r="6" spans="1:6" ht="23.1" customHeight="1" thickBot="1" x14ac:dyDescent="0.35">
      <c r="A6" s="46" t="s">
        <v>4</v>
      </c>
      <c r="B6" s="37">
        <f>SUM(B7:B12)</f>
        <v>23700</v>
      </c>
      <c r="C6" s="37">
        <f>SUM(C7:C12)</f>
        <v>0</v>
      </c>
      <c r="D6" s="47" t="s">
        <v>66</v>
      </c>
      <c r="E6" s="37">
        <f>SUM(E7:E12)</f>
        <v>6000</v>
      </c>
      <c r="F6" s="37">
        <f>SUM(F7:F12)</f>
        <v>0</v>
      </c>
    </row>
    <row r="7" spans="1:6" ht="23.1" customHeight="1" thickBot="1" x14ac:dyDescent="0.35">
      <c r="A7" s="6" t="s">
        <v>43</v>
      </c>
      <c r="B7" s="18">
        <v>22200</v>
      </c>
      <c r="C7" s="18"/>
      <c r="D7" s="13" t="s">
        <v>48</v>
      </c>
      <c r="E7" s="21">
        <v>6000</v>
      </c>
      <c r="F7" s="21"/>
    </row>
    <row r="8" spans="1:6" ht="23.1" customHeight="1" thickBot="1" x14ac:dyDescent="0.35">
      <c r="A8" s="6" t="s">
        <v>44</v>
      </c>
      <c r="B8" s="18"/>
      <c r="C8" s="18"/>
      <c r="D8" s="13"/>
      <c r="E8" s="21"/>
      <c r="F8" s="21"/>
    </row>
    <row r="9" spans="1:6" ht="23.1" customHeight="1" thickBot="1" x14ac:dyDescent="0.35">
      <c r="A9" s="6" t="s">
        <v>45</v>
      </c>
      <c r="B9" s="18"/>
      <c r="C9" s="18"/>
      <c r="D9" s="13" t="s">
        <v>49</v>
      </c>
      <c r="E9" s="21"/>
      <c r="F9" s="21"/>
    </row>
    <row r="10" spans="1:6" ht="23.1" customHeight="1" thickBot="1" x14ac:dyDescent="0.35">
      <c r="A10" s="6" t="s">
        <v>46</v>
      </c>
      <c r="B10" s="18">
        <v>1500</v>
      </c>
      <c r="C10" s="18"/>
      <c r="D10" s="13"/>
      <c r="E10" s="21"/>
      <c r="F10" s="21"/>
    </row>
    <row r="11" spans="1:6" ht="23.1" customHeight="1" thickBot="1" x14ac:dyDescent="0.35">
      <c r="A11" s="6" t="s">
        <v>47</v>
      </c>
      <c r="B11" s="18"/>
      <c r="C11" s="18"/>
      <c r="D11" s="13" t="s">
        <v>50</v>
      </c>
      <c r="E11" s="21"/>
      <c r="F11" s="21"/>
    </row>
    <row r="12" spans="1:6" ht="23.1" customHeight="1" thickBot="1" x14ac:dyDescent="0.35">
      <c r="A12" s="6"/>
      <c r="B12" s="18"/>
      <c r="C12" s="18"/>
      <c r="D12" s="13"/>
      <c r="E12" s="21"/>
      <c r="F12" s="21"/>
    </row>
    <row r="13" spans="1:6" ht="23.1" customHeight="1" thickBot="1" x14ac:dyDescent="0.35">
      <c r="A13" s="34" t="s">
        <v>7</v>
      </c>
      <c r="B13" s="35">
        <f>SUM(B14:B18)</f>
        <v>0</v>
      </c>
      <c r="C13" s="35">
        <f>SUM(C14:C18)</f>
        <v>0</v>
      </c>
      <c r="D13" s="32" t="s">
        <v>5</v>
      </c>
      <c r="E13" s="40">
        <f>SUM(E14:E31)</f>
        <v>21000</v>
      </c>
      <c r="F13" s="40">
        <f>SUM(F14:F31)</f>
        <v>0</v>
      </c>
    </row>
    <row r="14" spans="1:6" ht="23.1" customHeight="1" thickBot="1" x14ac:dyDescent="0.35">
      <c r="A14" s="6" t="s">
        <v>51</v>
      </c>
      <c r="B14" s="18"/>
      <c r="C14" s="18"/>
      <c r="D14" s="15" t="s">
        <v>6</v>
      </c>
      <c r="E14" s="29"/>
      <c r="F14" s="29"/>
    </row>
    <row r="15" spans="1:6" ht="23.1" customHeight="1" thickBot="1" x14ac:dyDescent="0.35">
      <c r="A15" s="6" t="s">
        <v>67</v>
      </c>
      <c r="B15" s="18"/>
      <c r="C15" s="18"/>
      <c r="D15" s="15" t="s">
        <v>165</v>
      </c>
      <c r="E15" s="29">
        <v>3000</v>
      </c>
      <c r="F15" s="29"/>
    </row>
    <row r="16" spans="1:6" ht="23.1" customHeight="1" thickBot="1" x14ac:dyDescent="0.35">
      <c r="A16" s="6" t="s">
        <v>8</v>
      </c>
      <c r="B16" s="18"/>
      <c r="C16" s="18"/>
      <c r="D16" s="23" t="s">
        <v>9</v>
      </c>
      <c r="E16" s="29">
        <v>15000</v>
      </c>
      <c r="F16" s="29"/>
    </row>
    <row r="17" spans="1:6" ht="23.1" customHeight="1" thickBot="1" x14ac:dyDescent="0.35">
      <c r="A17" s="25" t="s">
        <v>10</v>
      </c>
      <c r="B17" s="18"/>
      <c r="C17" s="18"/>
      <c r="D17" s="23" t="s">
        <v>12</v>
      </c>
      <c r="E17" s="24"/>
      <c r="F17" s="24"/>
    </row>
    <row r="18" spans="1:6" ht="18.75" customHeight="1" thickBot="1" x14ac:dyDescent="0.35">
      <c r="A18" s="25" t="s">
        <v>52</v>
      </c>
      <c r="B18" s="26"/>
      <c r="C18" s="26"/>
      <c r="D18" s="48" t="s">
        <v>59</v>
      </c>
      <c r="E18" s="28"/>
      <c r="F18" s="28"/>
    </row>
    <row r="19" spans="1:6" ht="16.5" customHeight="1" thickBot="1" x14ac:dyDescent="0.35">
      <c r="A19" s="36" t="s">
        <v>11</v>
      </c>
      <c r="B19" s="37">
        <f>SUM(B20:B27)</f>
        <v>3300</v>
      </c>
      <c r="C19" s="37">
        <f>SUM(C20:C27)</f>
        <v>0</v>
      </c>
      <c r="D19" s="49" t="s">
        <v>60</v>
      </c>
      <c r="E19" s="29"/>
      <c r="F19" s="29"/>
    </row>
    <row r="20" spans="1:6" ht="27.75" customHeight="1" thickBot="1" x14ac:dyDescent="0.35">
      <c r="A20" s="6" t="s">
        <v>53</v>
      </c>
      <c r="B20" s="18">
        <v>300</v>
      </c>
      <c r="C20" s="18"/>
      <c r="D20" s="15"/>
      <c r="E20" s="29"/>
      <c r="F20" s="29"/>
    </row>
    <row r="21" spans="1:6" ht="27.75" customHeight="1" thickBot="1" x14ac:dyDescent="0.35">
      <c r="A21" s="6" t="s">
        <v>54</v>
      </c>
      <c r="B21" s="18"/>
      <c r="C21" s="18"/>
      <c r="D21" s="15" t="s">
        <v>19</v>
      </c>
      <c r="E21" s="29"/>
      <c r="F21" s="29"/>
    </row>
    <row r="22" spans="1:6" ht="27.75" customHeight="1" thickBot="1" x14ac:dyDescent="0.35">
      <c r="A22" s="6" t="s">
        <v>55</v>
      </c>
      <c r="B22" s="18">
        <v>3000</v>
      </c>
      <c r="C22" s="18"/>
      <c r="D22" s="15"/>
      <c r="E22" s="29"/>
      <c r="F22" s="29"/>
    </row>
    <row r="23" spans="1:6" ht="27.75" customHeight="1" thickBot="1" x14ac:dyDescent="0.35">
      <c r="A23" s="6" t="s">
        <v>56</v>
      </c>
      <c r="B23" s="18"/>
      <c r="C23" s="18"/>
      <c r="D23" s="15" t="s">
        <v>61</v>
      </c>
      <c r="E23" s="29"/>
      <c r="F23" s="29"/>
    </row>
    <row r="24" spans="1:6" ht="27.75" customHeight="1" thickBot="1" x14ac:dyDescent="0.35">
      <c r="A24" s="6" t="s">
        <v>57</v>
      </c>
      <c r="B24" s="18"/>
      <c r="C24" s="18"/>
      <c r="D24" s="15"/>
      <c r="E24" s="29"/>
      <c r="F24" s="29"/>
    </row>
    <row r="25" spans="1:6" ht="23.1" customHeight="1" thickBot="1" x14ac:dyDescent="0.35">
      <c r="A25" s="6" t="s">
        <v>13</v>
      </c>
      <c r="B25" s="18"/>
      <c r="C25" s="18"/>
      <c r="D25" s="15"/>
      <c r="E25" s="29"/>
      <c r="F25" s="29"/>
    </row>
    <row r="26" spans="1:6" ht="23.1" customHeight="1" thickBot="1" x14ac:dyDescent="0.35">
      <c r="A26" s="25" t="s">
        <v>52</v>
      </c>
      <c r="B26" s="18"/>
      <c r="C26" s="18"/>
      <c r="D26" s="15" t="s">
        <v>62</v>
      </c>
      <c r="E26" s="29">
        <v>3000</v>
      </c>
      <c r="F26" s="29"/>
    </row>
    <row r="27" spans="1:6" ht="23.1" customHeight="1" thickBot="1" x14ac:dyDescent="0.35">
      <c r="A27" s="44"/>
      <c r="B27" s="18"/>
      <c r="C27" s="18"/>
      <c r="D27" s="15" t="s">
        <v>63</v>
      </c>
      <c r="E27" s="29"/>
      <c r="F27" s="29"/>
    </row>
    <row r="28" spans="1:6" ht="23.1" customHeight="1" thickBot="1" x14ac:dyDescent="0.35">
      <c r="A28" s="34" t="s">
        <v>14</v>
      </c>
      <c r="B28" s="35">
        <f>SUM(B29:B31)</f>
        <v>0</v>
      </c>
      <c r="C28" s="35">
        <f>SUM(C29:C31)</f>
        <v>0</v>
      </c>
      <c r="D28" s="15" t="s">
        <v>64</v>
      </c>
      <c r="E28" s="29"/>
      <c r="F28" s="29"/>
    </row>
    <row r="29" spans="1:6" ht="23.1" customHeight="1" thickBot="1" x14ac:dyDescent="0.35">
      <c r="A29" s="6" t="s">
        <v>16</v>
      </c>
      <c r="B29" s="18"/>
      <c r="C29" s="18"/>
      <c r="D29" s="15" t="s">
        <v>15</v>
      </c>
      <c r="E29" s="29"/>
      <c r="F29" s="29"/>
    </row>
    <row r="30" spans="1:6" ht="23.1" customHeight="1" thickBot="1" x14ac:dyDescent="0.35">
      <c r="A30" s="6" t="s">
        <v>17</v>
      </c>
      <c r="B30" s="18"/>
      <c r="C30" s="18"/>
      <c r="D30" s="15"/>
      <c r="E30" s="29"/>
      <c r="F30" s="29"/>
    </row>
    <row r="31" spans="1:6" ht="23.1" customHeight="1" thickBot="1" x14ac:dyDescent="0.35">
      <c r="A31" s="6"/>
      <c r="B31" s="18"/>
      <c r="C31" s="18"/>
      <c r="D31" s="15"/>
      <c r="E31" s="29"/>
      <c r="F31" s="29"/>
    </row>
    <row r="32" spans="1:6" ht="23.1" customHeight="1" thickBot="1" x14ac:dyDescent="0.35">
      <c r="A32" s="34" t="s">
        <v>18</v>
      </c>
      <c r="B32" s="35">
        <f>SUM(B33:B35)</f>
        <v>0</v>
      </c>
      <c r="C32" s="35">
        <f>SUM(C33:C35)</f>
        <v>0</v>
      </c>
      <c r="D32" s="32" t="s">
        <v>24</v>
      </c>
      <c r="E32" s="40">
        <f>+E33+E34+E35</f>
        <v>0</v>
      </c>
      <c r="F32" s="40">
        <f>+F33+F34+F35</f>
        <v>0</v>
      </c>
    </row>
    <row r="33" spans="1:6" ht="23.1" customHeight="1" thickBot="1" x14ac:dyDescent="0.35">
      <c r="A33" s="6" t="s">
        <v>20</v>
      </c>
      <c r="B33" s="18"/>
      <c r="C33" s="18"/>
      <c r="D33" s="15" t="s">
        <v>65</v>
      </c>
      <c r="E33" s="29"/>
      <c r="F33" s="29"/>
    </row>
    <row r="34" spans="1:6" ht="23.1" customHeight="1" thickBot="1" x14ac:dyDescent="0.35">
      <c r="A34" s="6" t="s">
        <v>21</v>
      </c>
      <c r="B34" s="18"/>
      <c r="C34" s="18"/>
      <c r="D34" s="15"/>
      <c r="E34" s="29"/>
      <c r="F34" s="29"/>
    </row>
    <row r="35" spans="1:6" ht="23.1" customHeight="1" thickBot="1" x14ac:dyDescent="0.35">
      <c r="A35" s="6" t="s">
        <v>22</v>
      </c>
      <c r="B35" s="18"/>
      <c r="C35" s="18"/>
      <c r="D35" s="15"/>
      <c r="E35" s="29"/>
      <c r="F35" s="29"/>
    </row>
    <row r="36" spans="1:6" ht="23.1" customHeight="1" thickBot="1" x14ac:dyDescent="0.35">
      <c r="A36" s="34" t="s">
        <v>23</v>
      </c>
      <c r="B36" s="40">
        <f>B37</f>
        <v>0</v>
      </c>
      <c r="C36" s="40">
        <f>C37</f>
        <v>0</v>
      </c>
      <c r="D36" s="39" t="s">
        <v>27</v>
      </c>
      <c r="E36" s="40">
        <f>E37</f>
        <v>0</v>
      </c>
      <c r="F36" s="40">
        <f>F37</f>
        <v>0</v>
      </c>
    </row>
    <row r="37" spans="1:6" ht="23.1" customHeight="1" thickBot="1" x14ac:dyDescent="0.35">
      <c r="A37" s="41"/>
      <c r="B37" s="42"/>
      <c r="C37" s="42"/>
      <c r="D37" s="41"/>
      <c r="E37" s="43"/>
      <c r="F37" s="43"/>
    </row>
    <row r="38" spans="1:6" ht="23.1" customHeight="1" thickBot="1" x14ac:dyDescent="0.35">
      <c r="A38" s="46" t="s">
        <v>25</v>
      </c>
      <c r="B38" s="37"/>
      <c r="C38" s="37"/>
      <c r="D38" s="45" t="s">
        <v>69</v>
      </c>
      <c r="E38" s="37"/>
      <c r="F38" s="37"/>
    </row>
    <row r="39" spans="1:6" ht="23.1" customHeight="1" thickBot="1" x14ac:dyDescent="0.35">
      <c r="A39" s="34" t="s">
        <v>26</v>
      </c>
      <c r="B39" s="40"/>
      <c r="C39" s="40"/>
      <c r="D39" s="47" t="s">
        <v>29</v>
      </c>
      <c r="E39" s="40"/>
      <c r="F39" s="40"/>
    </row>
    <row r="40" spans="1:6" ht="18" customHeight="1" thickBot="1" x14ac:dyDescent="0.35">
      <c r="A40" s="38" t="s">
        <v>28</v>
      </c>
      <c r="B40" s="35"/>
      <c r="C40" s="35"/>
      <c r="D40" s="39" t="s">
        <v>58</v>
      </c>
      <c r="E40" s="40"/>
      <c r="F40" s="40"/>
    </row>
    <row r="41" spans="1:6" ht="23.1" customHeight="1" thickBot="1" x14ac:dyDescent="0.35">
      <c r="A41" s="8" t="s">
        <v>30</v>
      </c>
      <c r="B41" s="20">
        <f>B5</f>
        <v>27000</v>
      </c>
      <c r="C41" s="20">
        <f>C5</f>
        <v>0</v>
      </c>
      <c r="D41" s="16" t="s">
        <v>31</v>
      </c>
      <c r="E41" s="20">
        <f>E5</f>
        <v>27000</v>
      </c>
      <c r="F41" s="20">
        <f>F5</f>
        <v>0</v>
      </c>
    </row>
    <row r="42" spans="1:6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4" t="s">
        <v>33</v>
      </c>
      <c r="E42" s="28">
        <f>SUM(E43:E46)</f>
        <v>0</v>
      </c>
      <c r="F42" s="28">
        <f>SUM(F43:F46)</f>
        <v>0</v>
      </c>
    </row>
    <row r="43" spans="1:6" ht="18" customHeight="1" thickBot="1" x14ac:dyDescent="0.35">
      <c r="A43" s="6" t="s">
        <v>34</v>
      </c>
      <c r="B43" s="18"/>
      <c r="C43" s="18"/>
      <c r="D43" s="15" t="s">
        <v>35</v>
      </c>
      <c r="E43" s="21">
        <f>B43</f>
        <v>0</v>
      </c>
      <c r="F43" s="21">
        <f>C43</f>
        <v>0</v>
      </c>
    </row>
    <row r="44" spans="1:6" ht="23.1" customHeight="1" thickBot="1" x14ac:dyDescent="0.35">
      <c r="A44" s="6" t="s">
        <v>36</v>
      </c>
      <c r="B44" s="18"/>
      <c r="C44" s="18"/>
      <c r="D44" s="15" t="s">
        <v>37</v>
      </c>
      <c r="E44" s="21">
        <f t="shared" ref="E44:F46" si="0">B44</f>
        <v>0</v>
      </c>
      <c r="F44" s="21">
        <f t="shared" si="0"/>
        <v>0</v>
      </c>
    </row>
    <row r="45" spans="1:6" ht="23.1" customHeight="1" thickBot="1" x14ac:dyDescent="0.35">
      <c r="A45" s="6" t="s">
        <v>38</v>
      </c>
      <c r="B45" s="18"/>
      <c r="C45" s="18"/>
      <c r="D45" s="15" t="s">
        <v>39</v>
      </c>
      <c r="E45" s="21">
        <f t="shared" si="0"/>
        <v>0</v>
      </c>
      <c r="F45" s="21">
        <f t="shared" si="0"/>
        <v>0</v>
      </c>
    </row>
    <row r="46" spans="1:6" ht="23.1" customHeight="1" thickBot="1" x14ac:dyDescent="0.35">
      <c r="A46" s="6" t="s">
        <v>40</v>
      </c>
      <c r="B46" s="18"/>
      <c r="C46" s="18"/>
      <c r="D46" s="15" t="s">
        <v>40</v>
      </c>
      <c r="E46" s="21">
        <f t="shared" si="0"/>
        <v>0</v>
      </c>
      <c r="F46" s="21">
        <f t="shared" si="0"/>
        <v>0</v>
      </c>
    </row>
    <row r="47" spans="1:6" ht="23.1" customHeight="1" thickBot="1" x14ac:dyDescent="0.35">
      <c r="A47" s="9" t="s">
        <v>41</v>
      </c>
      <c r="B47" s="20">
        <f>B41+B42</f>
        <v>27000</v>
      </c>
      <c r="C47" s="20">
        <f>C41+C42</f>
        <v>0</v>
      </c>
      <c r="D47" s="17" t="s">
        <v>41</v>
      </c>
      <c r="E47" s="20">
        <f>E41+E42</f>
        <v>27000</v>
      </c>
      <c r="F47" s="20">
        <f>F41+F42</f>
        <v>0</v>
      </c>
    </row>
    <row r="48" spans="1:6" ht="23.1" customHeight="1" x14ac:dyDescent="0.3"/>
    <row r="49" spans="4:6" ht="15.75" customHeight="1" x14ac:dyDescent="0.3">
      <c r="D49" s="10" t="s">
        <v>42</v>
      </c>
      <c r="E49" s="31">
        <f>B41-E41</f>
        <v>0</v>
      </c>
      <c r="F49" s="31">
        <f>C41-F41</f>
        <v>0</v>
      </c>
    </row>
  </sheetData>
  <pageMargins left="0" right="0" top="0" bottom="0" header="0.31496062992125984" footer="0.31496062992125984"/>
  <pageSetup paperSize="9" orientation="portrait" horizontalDpi="0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49"/>
  <sheetViews>
    <sheetView topLeftCell="A34" workbookViewId="0">
      <selection activeCell="D59" sqref="D59"/>
    </sheetView>
  </sheetViews>
  <sheetFormatPr baseColWidth="10" defaultRowHeight="14.4" x14ac:dyDescent="0.3"/>
  <cols>
    <col min="1" max="1" width="43.5546875" customWidth="1"/>
    <col min="4" max="4" width="34.88671875" style="10" customWidth="1"/>
  </cols>
  <sheetData>
    <row r="1" spans="1:6" ht="14.25" customHeight="1" x14ac:dyDescent="0.3">
      <c r="A1" s="27"/>
    </row>
    <row r="2" spans="1:6" ht="16.2" x14ac:dyDescent="0.3">
      <c r="A2" s="1" t="s">
        <v>160</v>
      </c>
    </row>
    <row r="3" spans="1:6" ht="7.5" customHeight="1" thickBot="1" x14ac:dyDescent="0.35">
      <c r="A3" s="2"/>
    </row>
    <row r="4" spans="1:6" ht="14.25" customHeight="1" thickBot="1" x14ac:dyDescent="0.35">
      <c r="A4" s="3" t="s">
        <v>0</v>
      </c>
      <c r="B4" s="4" t="s">
        <v>74</v>
      </c>
      <c r="C4" s="4" t="s">
        <v>75</v>
      </c>
      <c r="D4" s="11" t="s">
        <v>1</v>
      </c>
      <c r="E4" s="4" t="s">
        <v>74</v>
      </c>
      <c r="F4" s="4" t="s">
        <v>75</v>
      </c>
    </row>
    <row r="5" spans="1:6" ht="23.1" customHeight="1" thickBot="1" x14ac:dyDescent="0.35">
      <c r="A5" s="5" t="s">
        <v>2</v>
      </c>
      <c r="B5" s="18">
        <f>B6+B13+B19+B28+B32+B36+B38+B39+B40</f>
        <v>2000</v>
      </c>
      <c r="C5" s="18">
        <f>C6+C13+C19+C28+C32+C36+C38+C39+C40</f>
        <v>0</v>
      </c>
      <c r="D5" s="12" t="s">
        <v>3</v>
      </c>
      <c r="E5" s="21">
        <f>E6+E13+E32+E36+E38+E39+E40</f>
        <v>0</v>
      </c>
      <c r="F5" s="21">
        <f>F6+F13+F32+F36+F38+F39+F40</f>
        <v>0</v>
      </c>
    </row>
    <row r="6" spans="1:6" ht="23.1" customHeight="1" thickBot="1" x14ac:dyDescent="0.35">
      <c r="A6" s="46" t="s">
        <v>4</v>
      </c>
      <c r="B6" s="37">
        <f>SUM(B7:B12)</f>
        <v>500</v>
      </c>
      <c r="C6" s="37">
        <f>SUM(C7:C12)</f>
        <v>0</v>
      </c>
      <c r="D6" s="47" t="s">
        <v>66</v>
      </c>
      <c r="E6" s="37">
        <f>SUM(E7:E12)</f>
        <v>0</v>
      </c>
      <c r="F6" s="37">
        <f>SUM(F7:F12)</f>
        <v>0</v>
      </c>
    </row>
    <row r="7" spans="1:6" ht="23.1" customHeight="1" thickBot="1" x14ac:dyDescent="0.35">
      <c r="A7" s="6" t="s">
        <v>43</v>
      </c>
      <c r="B7" s="18"/>
      <c r="C7" s="18"/>
      <c r="D7" s="13" t="s">
        <v>48</v>
      </c>
      <c r="E7" s="21"/>
      <c r="F7" s="21"/>
    </row>
    <row r="8" spans="1:6" ht="23.1" customHeight="1" thickBot="1" x14ac:dyDescent="0.35">
      <c r="A8" s="6" t="s">
        <v>44</v>
      </c>
      <c r="B8" s="18"/>
      <c r="C8" s="18"/>
      <c r="D8" s="13"/>
      <c r="E8" s="21"/>
      <c r="F8" s="21"/>
    </row>
    <row r="9" spans="1:6" ht="23.1" customHeight="1" thickBot="1" x14ac:dyDescent="0.35">
      <c r="A9" s="6" t="s">
        <v>45</v>
      </c>
      <c r="B9" s="18"/>
      <c r="C9" s="18"/>
      <c r="D9" s="13" t="s">
        <v>49</v>
      </c>
      <c r="E9" s="21"/>
      <c r="F9" s="21"/>
    </row>
    <row r="10" spans="1:6" ht="23.1" customHeight="1" thickBot="1" x14ac:dyDescent="0.35">
      <c r="A10" s="6" t="s">
        <v>46</v>
      </c>
      <c r="B10" s="18">
        <v>350</v>
      </c>
      <c r="C10" s="18"/>
      <c r="D10" s="13"/>
      <c r="E10" s="21"/>
      <c r="F10" s="21"/>
    </row>
    <row r="11" spans="1:6" ht="23.1" customHeight="1" thickBot="1" x14ac:dyDescent="0.35">
      <c r="A11" s="6" t="s">
        <v>47</v>
      </c>
      <c r="B11" s="18">
        <v>150</v>
      </c>
      <c r="C11" s="18"/>
      <c r="D11" s="13" t="s">
        <v>50</v>
      </c>
      <c r="E11" s="21"/>
      <c r="F11" s="21"/>
    </row>
    <row r="12" spans="1:6" ht="23.1" customHeight="1" thickBot="1" x14ac:dyDescent="0.35">
      <c r="A12" s="6"/>
      <c r="B12" s="18"/>
      <c r="C12" s="18"/>
      <c r="D12" s="13"/>
      <c r="E12" s="21"/>
      <c r="F12" s="21"/>
    </row>
    <row r="13" spans="1:6" ht="23.1" customHeight="1" thickBot="1" x14ac:dyDescent="0.35">
      <c r="A13" s="34" t="s">
        <v>7</v>
      </c>
      <c r="B13" s="35">
        <f>SUM(B14:B18)</f>
        <v>0</v>
      </c>
      <c r="C13" s="35">
        <f>SUM(C14:C18)</f>
        <v>0</v>
      </c>
      <c r="D13" s="32" t="s">
        <v>5</v>
      </c>
      <c r="E13" s="40">
        <f>SUM(E14:E31)</f>
        <v>0</v>
      </c>
      <c r="F13" s="40">
        <f>SUM(F14:F31)</f>
        <v>0</v>
      </c>
    </row>
    <row r="14" spans="1:6" ht="23.1" customHeight="1" thickBot="1" x14ac:dyDescent="0.35">
      <c r="A14" s="6" t="s">
        <v>51</v>
      </c>
      <c r="B14" s="18"/>
      <c r="C14" s="18"/>
      <c r="D14" s="15" t="s">
        <v>6</v>
      </c>
      <c r="E14" s="29"/>
      <c r="F14" s="29"/>
    </row>
    <row r="15" spans="1:6" ht="23.1" customHeight="1" thickBot="1" x14ac:dyDescent="0.35">
      <c r="A15" s="6" t="s">
        <v>67</v>
      </c>
      <c r="B15" s="18"/>
      <c r="C15" s="18"/>
      <c r="D15" s="15" t="s">
        <v>165</v>
      </c>
      <c r="E15" s="29"/>
      <c r="F15" s="29"/>
    </row>
    <row r="16" spans="1:6" ht="23.1" customHeight="1" thickBot="1" x14ac:dyDescent="0.35">
      <c r="A16" s="6" t="s">
        <v>8</v>
      </c>
      <c r="B16" s="18"/>
      <c r="C16" s="18"/>
      <c r="D16" s="23" t="s">
        <v>9</v>
      </c>
      <c r="E16" s="29"/>
      <c r="F16" s="29"/>
    </row>
    <row r="17" spans="1:6" ht="23.1" customHeight="1" thickBot="1" x14ac:dyDescent="0.35">
      <c r="A17" s="25" t="s">
        <v>10</v>
      </c>
      <c r="B17" s="18"/>
      <c r="C17" s="18"/>
      <c r="D17" s="23" t="s">
        <v>12</v>
      </c>
      <c r="E17" s="24"/>
      <c r="F17" s="24"/>
    </row>
    <row r="18" spans="1:6" ht="18.75" customHeight="1" thickBot="1" x14ac:dyDescent="0.35">
      <c r="A18" s="25" t="s">
        <v>52</v>
      </c>
      <c r="B18" s="26"/>
      <c r="C18" s="26"/>
      <c r="D18" s="48" t="s">
        <v>59</v>
      </c>
      <c r="E18" s="28"/>
      <c r="F18" s="28"/>
    </row>
    <row r="19" spans="1:6" ht="16.5" customHeight="1" thickBot="1" x14ac:dyDescent="0.35">
      <c r="A19" s="36" t="s">
        <v>11</v>
      </c>
      <c r="B19" s="37">
        <f>SUM(B20:B27)</f>
        <v>1500</v>
      </c>
      <c r="C19" s="37">
        <f>SUM(C20:C27)</f>
        <v>0</v>
      </c>
      <c r="D19" s="49" t="s">
        <v>60</v>
      </c>
      <c r="E19" s="29"/>
      <c r="F19" s="29"/>
    </row>
    <row r="20" spans="1:6" ht="27.75" customHeight="1" thickBot="1" x14ac:dyDescent="0.35">
      <c r="A20" s="6" t="s">
        <v>53</v>
      </c>
      <c r="B20" s="18">
        <v>1000</v>
      </c>
      <c r="C20" s="18"/>
      <c r="D20" s="15"/>
      <c r="E20" s="29"/>
      <c r="F20" s="29"/>
    </row>
    <row r="21" spans="1:6" ht="27.75" customHeight="1" thickBot="1" x14ac:dyDescent="0.35">
      <c r="A21" s="6" t="s">
        <v>54</v>
      </c>
      <c r="B21" s="18"/>
      <c r="C21" s="18"/>
      <c r="D21" s="15" t="s">
        <v>19</v>
      </c>
      <c r="E21" s="29"/>
      <c r="F21" s="29"/>
    </row>
    <row r="22" spans="1:6" ht="27.75" customHeight="1" thickBot="1" x14ac:dyDescent="0.35">
      <c r="A22" s="6" t="s">
        <v>55</v>
      </c>
      <c r="B22" s="18">
        <v>500</v>
      </c>
      <c r="C22" s="18"/>
      <c r="D22" s="15"/>
      <c r="E22" s="29"/>
      <c r="F22" s="29"/>
    </row>
    <row r="23" spans="1:6" ht="27.75" customHeight="1" thickBot="1" x14ac:dyDescent="0.35">
      <c r="A23" s="6" t="s">
        <v>56</v>
      </c>
      <c r="B23" s="18"/>
      <c r="C23" s="18"/>
      <c r="D23" s="15" t="s">
        <v>61</v>
      </c>
      <c r="E23" s="29"/>
      <c r="F23" s="29"/>
    </row>
    <row r="24" spans="1:6" ht="27.75" customHeight="1" thickBot="1" x14ac:dyDescent="0.35">
      <c r="A24" s="6" t="s">
        <v>57</v>
      </c>
      <c r="B24" s="18"/>
      <c r="C24" s="18"/>
      <c r="D24" s="15"/>
      <c r="E24" s="29"/>
      <c r="F24" s="29"/>
    </row>
    <row r="25" spans="1:6" ht="23.1" customHeight="1" thickBot="1" x14ac:dyDescent="0.35">
      <c r="A25" s="6" t="s">
        <v>13</v>
      </c>
      <c r="B25" s="18"/>
      <c r="C25" s="18"/>
      <c r="D25" s="15"/>
      <c r="E25" s="29"/>
      <c r="F25" s="29"/>
    </row>
    <row r="26" spans="1:6" ht="23.1" customHeight="1" thickBot="1" x14ac:dyDescent="0.35">
      <c r="A26" s="25" t="s">
        <v>52</v>
      </c>
      <c r="B26" s="18"/>
      <c r="C26" s="18"/>
      <c r="D26" s="15" t="s">
        <v>62</v>
      </c>
      <c r="E26" s="29"/>
      <c r="F26" s="29"/>
    </row>
    <row r="27" spans="1:6" ht="23.1" customHeight="1" thickBot="1" x14ac:dyDescent="0.35">
      <c r="A27" s="44"/>
      <c r="B27" s="18"/>
      <c r="C27" s="18"/>
      <c r="D27" s="15" t="s">
        <v>63</v>
      </c>
      <c r="E27" s="29"/>
      <c r="F27" s="29"/>
    </row>
    <row r="28" spans="1:6" ht="23.1" customHeight="1" thickBot="1" x14ac:dyDescent="0.35">
      <c r="A28" s="34" t="s">
        <v>14</v>
      </c>
      <c r="B28" s="35">
        <f>SUM(B29:B31)</f>
        <v>0</v>
      </c>
      <c r="C28" s="35">
        <f>SUM(C29:C31)</f>
        <v>0</v>
      </c>
      <c r="D28" s="15" t="s">
        <v>64</v>
      </c>
      <c r="E28" s="29"/>
      <c r="F28" s="29"/>
    </row>
    <row r="29" spans="1:6" ht="23.1" customHeight="1" thickBot="1" x14ac:dyDescent="0.35">
      <c r="A29" s="6" t="s">
        <v>16</v>
      </c>
      <c r="B29" s="18"/>
      <c r="C29" s="18"/>
      <c r="D29" s="15" t="s">
        <v>15</v>
      </c>
      <c r="E29" s="29"/>
      <c r="F29" s="29"/>
    </row>
    <row r="30" spans="1:6" ht="23.1" customHeight="1" thickBot="1" x14ac:dyDescent="0.35">
      <c r="A30" s="6" t="s">
        <v>17</v>
      </c>
      <c r="B30" s="18"/>
      <c r="C30" s="18"/>
      <c r="D30" s="15"/>
      <c r="E30" s="29"/>
      <c r="F30" s="29"/>
    </row>
    <row r="31" spans="1:6" ht="23.1" customHeight="1" thickBot="1" x14ac:dyDescent="0.35">
      <c r="A31" s="6"/>
      <c r="B31" s="18"/>
      <c r="C31" s="18"/>
      <c r="D31" s="15"/>
      <c r="E31" s="29"/>
      <c r="F31" s="29"/>
    </row>
    <row r="32" spans="1:6" ht="23.1" customHeight="1" thickBot="1" x14ac:dyDescent="0.35">
      <c r="A32" s="34" t="s">
        <v>18</v>
      </c>
      <c r="B32" s="35">
        <f>SUM(B33:B35)</f>
        <v>0</v>
      </c>
      <c r="C32" s="35">
        <f>SUM(C33:C35)</f>
        <v>0</v>
      </c>
      <c r="D32" s="32" t="s">
        <v>24</v>
      </c>
      <c r="E32" s="40">
        <f>+E33+E34+E35</f>
        <v>0</v>
      </c>
      <c r="F32" s="40">
        <f>+F33+F34+F35</f>
        <v>0</v>
      </c>
    </row>
    <row r="33" spans="1:6" ht="23.1" customHeight="1" thickBot="1" x14ac:dyDescent="0.35">
      <c r="A33" s="6" t="s">
        <v>20</v>
      </c>
      <c r="B33" s="18"/>
      <c r="C33" s="18"/>
      <c r="D33" s="15" t="s">
        <v>65</v>
      </c>
      <c r="E33" s="29"/>
      <c r="F33" s="29"/>
    </row>
    <row r="34" spans="1:6" ht="23.1" customHeight="1" thickBot="1" x14ac:dyDescent="0.35">
      <c r="A34" s="6" t="s">
        <v>21</v>
      </c>
      <c r="B34" s="18"/>
      <c r="C34" s="18"/>
      <c r="D34" s="15" t="s">
        <v>73</v>
      </c>
      <c r="E34" s="29"/>
      <c r="F34" s="29"/>
    </row>
    <row r="35" spans="1:6" ht="23.1" customHeight="1" thickBot="1" x14ac:dyDescent="0.35">
      <c r="A35" s="6" t="s">
        <v>22</v>
      </c>
      <c r="B35" s="18"/>
      <c r="C35" s="18"/>
      <c r="D35" s="15"/>
      <c r="E35" s="29"/>
      <c r="F35" s="29"/>
    </row>
    <row r="36" spans="1:6" ht="23.1" customHeight="1" thickBot="1" x14ac:dyDescent="0.35">
      <c r="A36" s="34" t="s">
        <v>23</v>
      </c>
      <c r="B36" s="40">
        <f>B37</f>
        <v>0</v>
      </c>
      <c r="C36" s="40">
        <f>C37</f>
        <v>0</v>
      </c>
      <c r="D36" s="39" t="s">
        <v>27</v>
      </c>
      <c r="E36" s="40">
        <f>E37</f>
        <v>0</v>
      </c>
      <c r="F36" s="40">
        <f>F37</f>
        <v>0</v>
      </c>
    </row>
    <row r="37" spans="1:6" ht="23.1" customHeight="1" thickBot="1" x14ac:dyDescent="0.35">
      <c r="A37" s="41"/>
      <c r="B37" s="42"/>
      <c r="C37" s="42"/>
      <c r="D37" s="41"/>
      <c r="E37" s="43"/>
      <c r="F37" s="43"/>
    </row>
    <row r="38" spans="1:6" ht="23.1" customHeight="1" thickBot="1" x14ac:dyDescent="0.35">
      <c r="A38" s="46" t="s">
        <v>25</v>
      </c>
      <c r="B38" s="37"/>
      <c r="C38" s="37"/>
      <c r="D38" s="45" t="s">
        <v>69</v>
      </c>
      <c r="E38" s="37"/>
      <c r="F38" s="37"/>
    </row>
    <row r="39" spans="1:6" ht="23.1" customHeight="1" thickBot="1" x14ac:dyDescent="0.35">
      <c r="A39" s="34" t="s">
        <v>26</v>
      </c>
      <c r="B39" s="40"/>
      <c r="C39" s="40"/>
      <c r="D39" s="47" t="s">
        <v>29</v>
      </c>
      <c r="E39" s="40"/>
      <c r="F39" s="40"/>
    </row>
    <row r="40" spans="1:6" ht="18" customHeight="1" thickBot="1" x14ac:dyDescent="0.35">
      <c r="A40" s="38" t="s">
        <v>28</v>
      </c>
      <c r="B40" s="35"/>
      <c r="C40" s="35"/>
      <c r="D40" s="39" t="s">
        <v>58</v>
      </c>
      <c r="E40" s="40"/>
      <c r="F40" s="40"/>
    </row>
    <row r="41" spans="1:6" ht="23.1" customHeight="1" thickBot="1" x14ac:dyDescent="0.35">
      <c r="A41" s="8" t="s">
        <v>30</v>
      </c>
      <c r="B41" s="20">
        <f>B5</f>
        <v>2000</v>
      </c>
      <c r="C41" s="20">
        <f>C5</f>
        <v>0</v>
      </c>
      <c r="D41" s="16" t="s">
        <v>31</v>
      </c>
      <c r="E41" s="20">
        <f>E5</f>
        <v>0</v>
      </c>
      <c r="F41" s="20">
        <f>F5</f>
        <v>0</v>
      </c>
    </row>
    <row r="42" spans="1:6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4" t="s">
        <v>33</v>
      </c>
      <c r="E42" s="28">
        <f>SUM(E43:E46)</f>
        <v>0</v>
      </c>
      <c r="F42" s="28">
        <f>SUM(F43:F46)</f>
        <v>0</v>
      </c>
    </row>
    <row r="43" spans="1:6" ht="18" customHeight="1" thickBot="1" x14ac:dyDescent="0.35">
      <c r="A43" s="6" t="s">
        <v>34</v>
      </c>
      <c r="B43" s="18"/>
      <c r="C43" s="18"/>
      <c r="D43" s="15" t="s">
        <v>35</v>
      </c>
      <c r="E43" s="21">
        <f>B43</f>
        <v>0</v>
      </c>
      <c r="F43" s="21">
        <f>C43</f>
        <v>0</v>
      </c>
    </row>
    <row r="44" spans="1:6" ht="23.1" customHeight="1" thickBot="1" x14ac:dyDescent="0.35">
      <c r="A44" s="6" t="s">
        <v>36</v>
      </c>
      <c r="B44" s="18"/>
      <c r="C44" s="18"/>
      <c r="D44" s="15" t="s">
        <v>37</v>
      </c>
      <c r="E44" s="21">
        <f t="shared" ref="E44:F46" si="0">B44</f>
        <v>0</v>
      </c>
      <c r="F44" s="21">
        <f t="shared" si="0"/>
        <v>0</v>
      </c>
    </row>
    <row r="45" spans="1:6" ht="23.1" customHeight="1" thickBot="1" x14ac:dyDescent="0.35">
      <c r="A45" s="6" t="s">
        <v>38</v>
      </c>
      <c r="B45" s="18"/>
      <c r="C45" s="18"/>
      <c r="D45" s="15" t="s">
        <v>39</v>
      </c>
      <c r="E45" s="21">
        <f t="shared" si="0"/>
        <v>0</v>
      </c>
      <c r="F45" s="21">
        <f t="shared" si="0"/>
        <v>0</v>
      </c>
    </row>
    <row r="46" spans="1:6" ht="23.1" customHeight="1" thickBot="1" x14ac:dyDescent="0.35">
      <c r="A46" s="6" t="s">
        <v>40</v>
      </c>
      <c r="B46" s="18"/>
      <c r="C46" s="18"/>
      <c r="D46" s="15" t="s">
        <v>40</v>
      </c>
      <c r="E46" s="21">
        <f t="shared" si="0"/>
        <v>0</v>
      </c>
      <c r="F46" s="21">
        <f t="shared" si="0"/>
        <v>0</v>
      </c>
    </row>
    <row r="47" spans="1:6" ht="23.1" customHeight="1" thickBot="1" x14ac:dyDescent="0.35">
      <c r="A47" s="9" t="s">
        <v>41</v>
      </c>
      <c r="B47" s="20">
        <f>B41+B42</f>
        <v>2000</v>
      </c>
      <c r="C47" s="20">
        <f>C41+C42</f>
        <v>0</v>
      </c>
      <c r="D47" s="17" t="s">
        <v>41</v>
      </c>
      <c r="E47" s="20">
        <f>E41+E42</f>
        <v>0</v>
      </c>
      <c r="F47" s="20">
        <f>F41+F42</f>
        <v>0</v>
      </c>
    </row>
    <row r="48" spans="1:6" ht="23.1" customHeight="1" x14ac:dyDescent="0.3"/>
    <row r="49" spans="4:6" ht="15.75" customHeight="1" x14ac:dyDescent="0.3">
      <c r="D49" s="10" t="s">
        <v>42</v>
      </c>
      <c r="E49" s="31">
        <f>B41-E41</f>
        <v>2000</v>
      </c>
      <c r="F49" s="31">
        <f>C41-F41</f>
        <v>0</v>
      </c>
    </row>
  </sheetData>
  <pageMargins left="0" right="0" top="0" bottom="0" header="0.31496062992125984" footer="0.31496062992125984"/>
  <pageSetup paperSize="9" orientation="portrait" horizontalDpi="0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F49"/>
  <sheetViews>
    <sheetView topLeftCell="A31" workbookViewId="0">
      <selection activeCell="I19" sqref="I19"/>
    </sheetView>
  </sheetViews>
  <sheetFormatPr baseColWidth="10" defaultRowHeight="14.4" x14ac:dyDescent="0.3"/>
  <cols>
    <col min="1" max="1" width="43.5546875" customWidth="1"/>
    <col min="4" max="4" width="34.88671875" style="10" customWidth="1"/>
  </cols>
  <sheetData>
    <row r="1" spans="1:6" ht="14.25" customHeight="1" x14ac:dyDescent="0.3">
      <c r="A1" s="27"/>
    </row>
    <row r="2" spans="1:6" ht="16.2" x14ac:dyDescent="0.3">
      <c r="A2" s="1" t="s">
        <v>86</v>
      </c>
    </row>
    <row r="3" spans="1:6" ht="7.5" customHeight="1" thickBot="1" x14ac:dyDescent="0.35">
      <c r="A3" s="2"/>
    </row>
    <row r="4" spans="1:6" ht="14.25" customHeight="1" thickBot="1" x14ac:dyDescent="0.35">
      <c r="A4" s="3" t="s">
        <v>0</v>
      </c>
      <c r="B4" s="4" t="s">
        <v>74</v>
      </c>
      <c r="C4" s="4" t="s">
        <v>75</v>
      </c>
      <c r="D4" s="11" t="s">
        <v>1</v>
      </c>
      <c r="E4" s="4" t="s">
        <v>74</v>
      </c>
      <c r="F4" s="4" t="s">
        <v>75</v>
      </c>
    </row>
    <row r="5" spans="1:6" ht="23.1" customHeight="1" thickBot="1" x14ac:dyDescent="0.35">
      <c r="A5" s="5" t="s">
        <v>2</v>
      </c>
      <c r="B5" s="18">
        <f>B6+B13+B19+B28+B32+B36+B38+B39+B40</f>
        <v>0</v>
      </c>
      <c r="C5" s="18">
        <f>C6+C13+C19+C28+C32+C36+C38+C39+C40</f>
        <v>0</v>
      </c>
      <c r="D5" s="12" t="s">
        <v>3</v>
      </c>
      <c r="E5" s="21">
        <f>E6+E13+E32+E36+E38+E39+E40</f>
        <v>0</v>
      </c>
      <c r="F5" s="21">
        <f>F6+F13+F32+F36+F38+F39+F40</f>
        <v>0</v>
      </c>
    </row>
    <row r="6" spans="1:6" ht="23.1" customHeight="1" thickBot="1" x14ac:dyDescent="0.35">
      <c r="A6" s="46" t="s">
        <v>4</v>
      </c>
      <c r="B6" s="37">
        <f>SUM(B7:B12)</f>
        <v>0</v>
      </c>
      <c r="C6" s="37">
        <f>SUM(C7:C12)</f>
        <v>0</v>
      </c>
      <c r="D6" s="47" t="s">
        <v>66</v>
      </c>
      <c r="E6" s="37">
        <f>SUM(E7:E12)</f>
        <v>0</v>
      </c>
      <c r="F6" s="37">
        <f>SUM(F7:F12)</f>
        <v>0</v>
      </c>
    </row>
    <row r="7" spans="1:6" ht="23.1" customHeight="1" thickBot="1" x14ac:dyDescent="0.35">
      <c r="A7" s="6" t="s">
        <v>43</v>
      </c>
      <c r="B7" s="18"/>
      <c r="C7" s="18"/>
      <c r="D7" s="13" t="s">
        <v>48</v>
      </c>
      <c r="E7" s="21"/>
      <c r="F7" s="21"/>
    </row>
    <row r="8" spans="1:6" ht="23.1" customHeight="1" thickBot="1" x14ac:dyDescent="0.35">
      <c r="A8" s="6" t="s">
        <v>44</v>
      </c>
      <c r="B8" s="18"/>
      <c r="C8" s="18"/>
      <c r="D8" s="13"/>
      <c r="E8" s="21"/>
      <c r="F8" s="21"/>
    </row>
    <row r="9" spans="1:6" ht="23.1" customHeight="1" thickBot="1" x14ac:dyDescent="0.35">
      <c r="A9" s="6" t="s">
        <v>45</v>
      </c>
      <c r="B9" s="18"/>
      <c r="C9" s="18"/>
      <c r="D9" s="13" t="s">
        <v>49</v>
      </c>
      <c r="E9" s="21"/>
      <c r="F9" s="21"/>
    </row>
    <row r="10" spans="1:6" ht="23.1" customHeight="1" thickBot="1" x14ac:dyDescent="0.35">
      <c r="A10" s="6" t="s">
        <v>46</v>
      </c>
      <c r="B10" s="18"/>
      <c r="C10" s="18"/>
      <c r="D10" s="13"/>
      <c r="E10" s="21"/>
      <c r="F10" s="21"/>
    </row>
    <row r="11" spans="1:6" ht="23.1" customHeight="1" thickBot="1" x14ac:dyDescent="0.35">
      <c r="A11" s="6" t="s">
        <v>47</v>
      </c>
      <c r="B11" s="18"/>
      <c r="C11" s="18"/>
      <c r="D11" s="13" t="s">
        <v>50</v>
      </c>
      <c r="E11" s="21"/>
      <c r="F11" s="21"/>
    </row>
    <row r="12" spans="1:6" ht="23.1" customHeight="1" thickBot="1" x14ac:dyDescent="0.35">
      <c r="A12" s="6"/>
      <c r="B12" s="18"/>
      <c r="C12" s="18"/>
      <c r="D12" s="13"/>
      <c r="E12" s="21"/>
      <c r="F12" s="21"/>
    </row>
    <row r="13" spans="1:6" ht="23.1" customHeight="1" thickBot="1" x14ac:dyDescent="0.35">
      <c r="A13" s="34" t="s">
        <v>7</v>
      </c>
      <c r="B13" s="35">
        <f>SUM(B14:B18)</f>
        <v>0</v>
      </c>
      <c r="C13" s="35">
        <f>SUM(C14:C18)</f>
        <v>0</v>
      </c>
      <c r="D13" s="32" t="s">
        <v>5</v>
      </c>
      <c r="E13" s="40">
        <f>SUM(E14:E31)</f>
        <v>0</v>
      </c>
      <c r="F13" s="40">
        <f>SUM(F14:F31)</f>
        <v>0</v>
      </c>
    </row>
    <row r="14" spans="1:6" ht="23.1" customHeight="1" thickBot="1" x14ac:dyDescent="0.35">
      <c r="A14" s="6" t="s">
        <v>51</v>
      </c>
      <c r="B14" s="18"/>
      <c r="C14" s="18"/>
      <c r="D14" s="15" t="s">
        <v>6</v>
      </c>
      <c r="E14" s="29"/>
      <c r="F14" s="29"/>
    </row>
    <row r="15" spans="1:6" ht="23.1" customHeight="1" thickBot="1" x14ac:dyDescent="0.35">
      <c r="A15" s="6" t="s">
        <v>67</v>
      </c>
      <c r="B15" s="18"/>
      <c r="C15" s="18"/>
      <c r="D15" s="15" t="s">
        <v>165</v>
      </c>
      <c r="E15" s="29"/>
      <c r="F15" s="29"/>
    </row>
    <row r="16" spans="1:6" ht="23.1" customHeight="1" thickBot="1" x14ac:dyDescent="0.35">
      <c r="A16" s="6" t="s">
        <v>8</v>
      </c>
      <c r="B16" s="18"/>
      <c r="C16" s="18"/>
      <c r="D16" s="23" t="s">
        <v>9</v>
      </c>
      <c r="E16" s="29"/>
      <c r="F16" s="29"/>
    </row>
    <row r="17" spans="1:6" ht="23.1" customHeight="1" thickBot="1" x14ac:dyDescent="0.35">
      <c r="A17" s="25" t="s">
        <v>10</v>
      </c>
      <c r="B17" s="18"/>
      <c r="C17" s="18"/>
      <c r="D17" s="23" t="s">
        <v>12</v>
      </c>
      <c r="E17" s="24"/>
      <c r="F17" s="24"/>
    </row>
    <row r="18" spans="1:6" ht="18.75" customHeight="1" thickBot="1" x14ac:dyDescent="0.35">
      <c r="A18" s="25" t="s">
        <v>52</v>
      </c>
      <c r="B18" s="26"/>
      <c r="C18" s="26"/>
      <c r="D18" s="48" t="s">
        <v>59</v>
      </c>
      <c r="E18" s="28"/>
      <c r="F18" s="28"/>
    </row>
    <row r="19" spans="1:6" ht="16.5" customHeight="1" thickBot="1" x14ac:dyDescent="0.35">
      <c r="A19" s="36" t="s">
        <v>11</v>
      </c>
      <c r="B19" s="37">
        <f>SUM(B20:B27)</f>
        <v>0</v>
      </c>
      <c r="C19" s="37">
        <f>SUM(C20:C27)</f>
        <v>0</v>
      </c>
      <c r="D19" s="49" t="s">
        <v>60</v>
      </c>
      <c r="E19" s="29"/>
      <c r="F19" s="29"/>
    </row>
    <row r="20" spans="1:6" ht="27.75" customHeight="1" thickBot="1" x14ac:dyDescent="0.35">
      <c r="A20" s="6" t="s">
        <v>53</v>
      </c>
      <c r="B20" s="18"/>
      <c r="C20" s="18"/>
      <c r="D20" s="15"/>
      <c r="E20" s="29"/>
      <c r="F20" s="29"/>
    </row>
    <row r="21" spans="1:6" ht="27.75" customHeight="1" thickBot="1" x14ac:dyDescent="0.35">
      <c r="A21" s="6" t="s">
        <v>54</v>
      </c>
      <c r="B21" s="18"/>
      <c r="C21" s="18"/>
      <c r="D21" s="15" t="s">
        <v>19</v>
      </c>
      <c r="E21" s="29"/>
      <c r="F21" s="29"/>
    </row>
    <row r="22" spans="1:6" ht="27.75" customHeight="1" thickBot="1" x14ac:dyDescent="0.35">
      <c r="A22" s="6" t="s">
        <v>55</v>
      </c>
      <c r="B22" s="18"/>
      <c r="C22" s="18"/>
      <c r="D22" s="15"/>
      <c r="E22" s="29"/>
      <c r="F22" s="29"/>
    </row>
    <row r="23" spans="1:6" ht="27.75" customHeight="1" thickBot="1" x14ac:dyDescent="0.35">
      <c r="A23" s="6" t="s">
        <v>56</v>
      </c>
      <c r="B23" s="18"/>
      <c r="C23" s="18"/>
      <c r="D23" s="15" t="s">
        <v>61</v>
      </c>
      <c r="E23" s="29"/>
      <c r="F23" s="29"/>
    </row>
    <row r="24" spans="1:6" ht="27.75" customHeight="1" thickBot="1" x14ac:dyDescent="0.35">
      <c r="A24" s="6" t="s">
        <v>57</v>
      </c>
      <c r="B24" s="18"/>
      <c r="C24" s="18"/>
      <c r="D24" s="15"/>
      <c r="E24" s="29"/>
      <c r="F24" s="29"/>
    </row>
    <row r="25" spans="1:6" ht="23.1" customHeight="1" thickBot="1" x14ac:dyDescent="0.35">
      <c r="A25" s="6" t="s">
        <v>13</v>
      </c>
      <c r="B25" s="18"/>
      <c r="C25" s="18"/>
      <c r="D25" s="15"/>
      <c r="E25" s="29"/>
      <c r="F25" s="29"/>
    </row>
    <row r="26" spans="1:6" ht="23.1" customHeight="1" thickBot="1" x14ac:dyDescent="0.35">
      <c r="A26" s="25" t="s">
        <v>52</v>
      </c>
      <c r="B26" s="18"/>
      <c r="C26" s="18"/>
      <c r="D26" s="15" t="s">
        <v>62</v>
      </c>
      <c r="E26" s="29"/>
      <c r="F26" s="29"/>
    </row>
    <row r="27" spans="1:6" ht="23.1" customHeight="1" thickBot="1" x14ac:dyDescent="0.35">
      <c r="A27" s="44"/>
      <c r="B27" s="18"/>
      <c r="C27" s="18"/>
      <c r="D27" s="15" t="s">
        <v>63</v>
      </c>
      <c r="E27" s="29"/>
      <c r="F27" s="29"/>
    </row>
    <row r="28" spans="1:6" ht="23.1" customHeight="1" thickBot="1" x14ac:dyDescent="0.35">
      <c r="A28" s="34" t="s">
        <v>14</v>
      </c>
      <c r="B28" s="35">
        <f>SUM(B29:B31)</f>
        <v>0</v>
      </c>
      <c r="C28" s="35">
        <f>SUM(C29:C31)</f>
        <v>0</v>
      </c>
      <c r="D28" s="15" t="s">
        <v>64</v>
      </c>
      <c r="E28" s="29"/>
      <c r="F28" s="29"/>
    </row>
    <row r="29" spans="1:6" ht="23.1" customHeight="1" thickBot="1" x14ac:dyDescent="0.35">
      <c r="A29" s="6" t="s">
        <v>16</v>
      </c>
      <c r="B29" s="18"/>
      <c r="C29" s="18"/>
      <c r="D29" s="15" t="s">
        <v>15</v>
      </c>
      <c r="E29" s="29"/>
      <c r="F29" s="29"/>
    </row>
    <row r="30" spans="1:6" ht="23.1" customHeight="1" thickBot="1" x14ac:dyDescent="0.35">
      <c r="A30" s="6" t="s">
        <v>17</v>
      </c>
      <c r="B30" s="18"/>
      <c r="C30" s="18"/>
      <c r="D30" s="15"/>
      <c r="E30" s="29"/>
      <c r="F30" s="29"/>
    </row>
    <row r="31" spans="1:6" ht="23.1" customHeight="1" thickBot="1" x14ac:dyDescent="0.35">
      <c r="A31" s="6"/>
      <c r="B31" s="18"/>
      <c r="C31" s="18"/>
      <c r="D31" s="15"/>
      <c r="E31" s="29"/>
      <c r="F31" s="29"/>
    </row>
    <row r="32" spans="1:6" ht="23.1" customHeight="1" thickBot="1" x14ac:dyDescent="0.35">
      <c r="A32" s="34" t="s">
        <v>18</v>
      </c>
      <c r="B32" s="35">
        <f>SUM(B33:B35)</f>
        <v>0</v>
      </c>
      <c r="C32" s="35">
        <f>SUM(C33:C35)</f>
        <v>0</v>
      </c>
      <c r="D32" s="32" t="s">
        <v>24</v>
      </c>
      <c r="E32" s="40">
        <f>+E33+E34+E35</f>
        <v>0</v>
      </c>
      <c r="F32" s="40">
        <f>+F33+F34+F35</f>
        <v>0</v>
      </c>
    </row>
    <row r="33" spans="1:6" ht="23.1" customHeight="1" thickBot="1" x14ac:dyDescent="0.35">
      <c r="A33" s="6" t="s">
        <v>20</v>
      </c>
      <c r="B33" s="18"/>
      <c r="C33" s="18"/>
      <c r="D33" s="15" t="s">
        <v>65</v>
      </c>
      <c r="E33" s="29"/>
      <c r="F33" s="29"/>
    </row>
    <row r="34" spans="1:6" ht="23.1" customHeight="1" thickBot="1" x14ac:dyDescent="0.35">
      <c r="A34" s="6" t="s">
        <v>21</v>
      </c>
      <c r="B34" s="18"/>
      <c r="C34" s="18"/>
      <c r="D34" s="15"/>
      <c r="E34" s="29"/>
      <c r="F34" s="29"/>
    </row>
    <row r="35" spans="1:6" ht="23.1" customHeight="1" thickBot="1" x14ac:dyDescent="0.35">
      <c r="A35" s="6" t="s">
        <v>22</v>
      </c>
      <c r="B35" s="18"/>
      <c r="C35" s="18"/>
      <c r="D35" s="15"/>
      <c r="E35" s="29"/>
      <c r="F35" s="29"/>
    </row>
    <row r="36" spans="1:6" ht="23.1" customHeight="1" thickBot="1" x14ac:dyDescent="0.35">
      <c r="A36" s="34" t="s">
        <v>23</v>
      </c>
      <c r="B36" s="40">
        <f>B37</f>
        <v>0</v>
      </c>
      <c r="C36" s="40">
        <f>C37</f>
        <v>0</v>
      </c>
      <c r="D36" s="39" t="s">
        <v>27</v>
      </c>
      <c r="E36" s="40">
        <f>E37</f>
        <v>0</v>
      </c>
      <c r="F36" s="40">
        <f>F37</f>
        <v>0</v>
      </c>
    </row>
    <row r="37" spans="1:6" ht="23.1" customHeight="1" thickBot="1" x14ac:dyDescent="0.35">
      <c r="A37" s="41"/>
      <c r="B37" s="42"/>
      <c r="C37" s="42"/>
      <c r="D37" s="41"/>
      <c r="E37" s="43"/>
      <c r="F37" s="43"/>
    </row>
    <row r="38" spans="1:6" ht="23.1" customHeight="1" thickBot="1" x14ac:dyDescent="0.35">
      <c r="A38" s="46" t="s">
        <v>25</v>
      </c>
      <c r="B38" s="37"/>
      <c r="C38" s="37"/>
      <c r="D38" s="45" t="s">
        <v>69</v>
      </c>
      <c r="E38" s="37"/>
      <c r="F38" s="37"/>
    </row>
    <row r="39" spans="1:6" ht="23.1" customHeight="1" thickBot="1" x14ac:dyDescent="0.35">
      <c r="A39" s="34" t="s">
        <v>26</v>
      </c>
      <c r="B39" s="40"/>
      <c r="C39" s="40"/>
      <c r="D39" s="47" t="s">
        <v>29</v>
      </c>
      <c r="E39" s="40"/>
      <c r="F39" s="40"/>
    </row>
    <row r="40" spans="1:6" ht="18" customHeight="1" thickBot="1" x14ac:dyDescent="0.35">
      <c r="A40" s="38" t="s">
        <v>28</v>
      </c>
      <c r="B40" s="35"/>
      <c r="C40" s="35"/>
      <c r="D40" s="39" t="s">
        <v>58</v>
      </c>
      <c r="E40" s="40"/>
      <c r="F40" s="40"/>
    </row>
    <row r="41" spans="1:6" ht="23.1" customHeight="1" thickBot="1" x14ac:dyDescent="0.35">
      <c r="A41" s="8" t="s">
        <v>30</v>
      </c>
      <c r="B41" s="20">
        <f>B5</f>
        <v>0</v>
      </c>
      <c r="C41" s="20">
        <f>C5</f>
        <v>0</v>
      </c>
      <c r="D41" s="16" t="s">
        <v>31</v>
      </c>
      <c r="E41" s="20">
        <f>E5</f>
        <v>0</v>
      </c>
      <c r="F41" s="20">
        <f>F5</f>
        <v>0</v>
      </c>
    </row>
    <row r="42" spans="1:6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4" t="s">
        <v>33</v>
      </c>
      <c r="E42" s="28">
        <f>SUM(E43:E46)</f>
        <v>0</v>
      </c>
      <c r="F42" s="28">
        <f>SUM(F43:F46)</f>
        <v>0</v>
      </c>
    </row>
    <row r="43" spans="1:6" ht="18" customHeight="1" thickBot="1" x14ac:dyDescent="0.35">
      <c r="A43" s="6" t="s">
        <v>34</v>
      </c>
      <c r="B43" s="18"/>
      <c r="C43" s="18"/>
      <c r="D43" s="15" t="s">
        <v>35</v>
      </c>
      <c r="E43" s="21">
        <f>B43</f>
        <v>0</v>
      </c>
      <c r="F43" s="21">
        <f>C43</f>
        <v>0</v>
      </c>
    </row>
    <row r="44" spans="1:6" ht="23.1" customHeight="1" thickBot="1" x14ac:dyDescent="0.35">
      <c r="A44" s="6" t="s">
        <v>36</v>
      </c>
      <c r="B44" s="18"/>
      <c r="C44" s="18"/>
      <c r="D44" s="15" t="s">
        <v>37</v>
      </c>
      <c r="E44" s="21">
        <f t="shared" ref="E44:F46" si="0">B44</f>
        <v>0</v>
      </c>
      <c r="F44" s="21">
        <f t="shared" si="0"/>
        <v>0</v>
      </c>
    </row>
    <row r="45" spans="1:6" ht="23.1" customHeight="1" thickBot="1" x14ac:dyDescent="0.35">
      <c r="A45" s="6" t="s">
        <v>38</v>
      </c>
      <c r="B45" s="18"/>
      <c r="C45" s="18"/>
      <c r="D45" s="15" t="s">
        <v>39</v>
      </c>
      <c r="E45" s="21">
        <f t="shared" si="0"/>
        <v>0</v>
      </c>
      <c r="F45" s="21">
        <f t="shared" si="0"/>
        <v>0</v>
      </c>
    </row>
    <row r="46" spans="1:6" ht="23.1" customHeight="1" thickBot="1" x14ac:dyDescent="0.35">
      <c r="A46" s="6" t="s">
        <v>40</v>
      </c>
      <c r="B46" s="18"/>
      <c r="C46" s="18"/>
      <c r="D46" s="15" t="s">
        <v>40</v>
      </c>
      <c r="E46" s="21">
        <f t="shared" si="0"/>
        <v>0</v>
      </c>
      <c r="F46" s="21">
        <f t="shared" si="0"/>
        <v>0</v>
      </c>
    </row>
    <row r="47" spans="1:6" ht="23.1" customHeight="1" thickBot="1" x14ac:dyDescent="0.35">
      <c r="A47" s="9" t="s">
        <v>41</v>
      </c>
      <c r="B47" s="20">
        <f>B41+B42</f>
        <v>0</v>
      </c>
      <c r="C47" s="20">
        <f>C41+C42</f>
        <v>0</v>
      </c>
      <c r="D47" s="17" t="s">
        <v>41</v>
      </c>
      <c r="E47" s="20">
        <f>E41+E42</f>
        <v>0</v>
      </c>
      <c r="F47" s="20">
        <f>F41+F42</f>
        <v>0</v>
      </c>
    </row>
    <row r="48" spans="1:6" ht="23.1" customHeight="1" x14ac:dyDescent="0.3"/>
    <row r="49" spans="4:6" ht="15.75" customHeight="1" x14ac:dyDescent="0.3">
      <c r="D49" s="10" t="s">
        <v>42</v>
      </c>
      <c r="E49" s="31">
        <f>B41-E41</f>
        <v>0</v>
      </c>
      <c r="F49" s="31">
        <f>C41-F41</f>
        <v>0</v>
      </c>
    </row>
  </sheetData>
  <pageMargins left="0" right="0" top="0" bottom="0" header="0.31496062992125984" footer="0.31496062992125984"/>
  <pageSetup paperSize="9" orientation="portrait" horizontalDpi="0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J142"/>
  <sheetViews>
    <sheetView topLeftCell="A35" workbookViewId="0">
      <selection activeCell="D59" sqref="D59"/>
    </sheetView>
  </sheetViews>
  <sheetFormatPr baseColWidth="10" defaultRowHeight="14.4" x14ac:dyDescent="0.3"/>
  <cols>
    <col min="1" max="1" width="43.5546875" customWidth="1"/>
    <col min="2" max="2" width="12.88671875" customWidth="1"/>
    <col min="3" max="3" width="13.88671875" customWidth="1"/>
    <col min="4" max="4" width="34.88671875" style="10" customWidth="1"/>
    <col min="5" max="5" width="12.88671875" customWidth="1"/>
    <col min="6" max="6" width="13.6640625" customWidth="1"/>
    <col min="8" max="8" width="20.33203125" customWidth="1"/>
  </cols>
  <sheetData>
    <row r="1" spans="1:10" ht="6" customHeight="1" x14ac:dyDescent="0.3">
      <c r="A1" s="27"/>
    </row>
    <row r="2" spans="1:10" ht="16.2" x14ac:dyDescent="0.3">
      <c r="A2" s="1" t="s">
        <v>115</v>
      </c>
    </row>
    <row r="3" spans="1:10" ht="7.5" customHeight="1" thickBot="1" x14ac:dyDescent="0.35">
      <c r="A3" s="2"/>
    </row>
    <row r="4" spans="1:10" ht="14.25" customHeight="1" thickBot="1" x14ac:dyDescent="0.35">
      <c r="A4" s="3" t="s">
        <v>0</v>
      </c>
      <c r="B4" s="4" t="s">
        <v>74</v>
      </c>
      <c r="C4" s="4" t="s">
        <v>75</v>
      </c>
      <c r="D4" s="11" t="s">
        <v>1</v>
      </c>
      <c r="E4" s="4" t="s">
        <v>74</v>
      </c>
      <c r="F4" s="4" t="s">
        <v>75</v>
      </c>
    </row>
    <row r="5" spans="1:10" ht="23.1" customHeight="1" thickBot="1" x14ac:dyDescent="0.35">
      <c r="A5" s="5" t="s">
        <v>2</v>
      </c>
      <c r="B5" s="18">
        <f>B6+B13+B19+B28+B32+B36+B38+B39+B40</f>
        <v>51400</v>
      </c>
      <c r="C5" s="18">
        <f>C6+C13+C19+C28+C32+C36+C38+C39+C40</f>
        <v>0</v>
      </c>
      <c r="D5" s="12" t="s">
        <v>3</v>
      </c>
      <c r="E5" s="21">
        <f>E6+E13+E32+E36+E38+E39+E40</f>
        <v>52725</v>
      </c>
      <c r="F5" s="52">
        <f>F6+F13+F32+F36+F38+F39+F40</f>
        <v>0</v>
      </c>
    </row>
    <row r="6" spans="1:10" ht="23.1" customHeight="1" thickBot="1" x14ac:dyDescent="0.35">
      <c r="A6" s="46" t="s">
        <v>4</v>
      </c>
      <c r="B6" s="37">
        <f>SUM(B7:B12)</f>
        <v>37800</v>
      </c>
      <c r="C6" s="37">
        <f>SUM(C7:C12)</f>
        <v>0</v>
      </c>
      <c r="D6" s="47" t="s">
        <v>66</v>
      </c>
      <c r="E6" s="37">
        <f>SUM(E7:E12)</f>
        <v>14000</v>
      </c>
      <c r="F6" s="37">
        <f>SUM(F7:F12)</f>
        <v>0</v>
      </c>
    </row>
    <row r="7" spans="1:10" ht="23.1" customHeight="1" thickBot="1" x14ac:dyDescent="0.35">
      <c r="A7" s="6" t="s">
        <v>43</v>
      </c>
      <c r="B7" s="55">
        <f>SUM('DEB5:FIN5'!B7)</f>
        <v>33500</v>
      </c>
      <c r="C7" s="18">
        <f>SUM('DEB5:FIN5'!C7)</f>
        <v>0</v>
      </c>
      <c r="D7" s="13" t="s">
        <v>48</v>
      </c>
      <c r="E7" s="21">
        <f>SUM('DEB5:FIN5'!E7)</f>
        <v>11000</v>
      </c>
      <c r="F7" s="21">
        <f>SUM('DEB5:FIN5'!F7)</f>
        <v>0</v>
      </c>
    </row>
    <row r="8" spans="1:10" ht="23.1" customHeight="1" thickBot="1" x14ac:dyDescent="0.35">
      <c r="A8" s="6" t="s">
        <v>44</v>
      </c>
      <c r="B8" s="55">
        <f>SUM('DEB5:FIN5'!B8)</f>
        <v>0</v>
      </c>
      <c r="C8" s="18">
        <f>SUM('DEB5:FIN5'!C8)</f>
        <v>0</v>
      </c>
      <c r="D8" s="13"/>
      <c r="E8" s="21">
        <f>SUM('DEB5:FIN5'!E8)</f>
        <v>3000</v>
      </c>
      <c r="F8" s="21">
        <f>SUM('DEB5:FIN5'!F8)</f>
        <v>0</v>
      </c>
    </row>
    <row r="9" spans="1:10" ht="23.1" customHeight="1" thickBot="1" x14ac:dyDescent="0.35">
      <c r="A9" s="6" t="s">
        <v>45</v>
      </c>
      <c r="B9" s="55">
        <f>SUM('DEB5:FIN5'!B9)</f>
        <v>0</v>
      </c>
      <c r="C9" s="18">
        <f>SUM('DEB5:FIN5'!C9)</f>
        <v>0</v>
      </c>
      <c r="D9" s="13" t="s">
        <v>49</v>
      </c>
      <c r="E9" s="21">
        <f>SUM('DEB5:FIN5'!E9)</f>
        <v>0</v>
      </c>
      <c r="F9" s="21">
        <f>SUM('DEB5:FIN5'!F9)</f>
        <v>0</v>
      </c>
    </row>
    <row r="10" spans="1:10" ht="23.1" customHeight="1" thickBot="1" x14ac:dyDescent="0.35">
      <c r="A10" s="6" t="s">
        <v>46</v>
      </c>
      <c r="B10" s="55">
        <f>SUM('DEB5:FIN5'!B10)</f>
        <v>3650</v>
      </c>
      <c r="C10" s="18">
        <f>SUM('DEB5:FIN5'!C10)</f>
        <v>0</v>
      </c>
      <c r="D10" s="13"/>
      <c r="E10" s="21">
        <f>SUM('DEB5:FIN5'!E10)</f>
        <v>0</v>
      </c>
      <c r="F10" s="21">
        <f>SUM('DEB5:FIN5'!F10)</f>
        <v>0</v>
      </c>
    </row>
    <row r="11" spans="1:10" ht="23.1" customHeight="1" thickBot="1" x14ac:dyDescent="0.35">
      <c r="A11" s="6" t="s">
        <v>47</v>
      </c>
      <c r="B11" s="55">
        <f>SUM('DEB5:FIN5'!B11)</f>
        <v>650</v>
      </c>
      <c r="C11" s="18">
        <f>SUM('DEB5:FIN5'!C11)</f>
        <v>0</v>
      </c>
      <c r="D11" s="13" t="s">
        <v>50</v>
      </c>
      <c r="E11" s="21">
        <f>SUM('DEB5:FIN5'!E11)</f>
        <v>0</v>
      </c>
      <c r="F11" s="21">
        <f>SUM('DEB5:FIN5'!F11)</f>
        <v>0</v>
      </c>
    </row>
    <row r="12" spans="1:10" ht="23.1" customHeight="1" thickBot="1" x14ac:dyDescent="0.35">
      <c r="A12" s="6"/>
      <c r="B12" s="55">
        <f>SUM('DEB5:FIN5'!B12)</f>
        <v>0</v>
      </c>
      <c r="C12" s="18">
        <f>SUM('DEB5:FIN5'!C12)</f>
        <v>0</v>
      </c>
      <c r="D12" s="13"/>
      <c r="E12" s="21">
        <f>SUM('DEB5:FIN5'!E12)</f>
        <v>0</v>
      </c>
      <c r="F12" s="21">
        <f>SUM('DEB5:FIN5'!F12)</f>
        <v>0</v>
      </c>
    </row>
    <row r="13" spans="1:10" ht="23.1" customHeight="1" thickBot="1" x14ac:dyDescent="0.35">
      <c r="A13" s="34" t="s">
        <v>7</v>
      </c>
      <c r="B13" s="35">
        <f>SUM(B14:B18)</f>
        <v>0</v>
      </c>
      <c r="C13" s="35">
        <f>SUM(C14:C18)</f>
        <v>0</v>
      </c>
      <c r="D13" s="32" t="s">
        <v>5</v>
      </c>
      <c r="E13" s="40">
        <f>SUM(E14:E31)</f>
        <v>34000</v>
      </c>
      <c r="F13" s="40">
        <f>SUM(F14:F31)</f>
        <v>0</v>
      </c>
    </row>
    <row r="14" spans="1:10" ht="23.1" customHeight="1" thickBot="1" x14ac:dyDescent="0.35">
      <c r="A14" s="6" t="s">
        <v>51</v>
      </c>
      <c r="B14" s="55">
        <f>SUM('DEB5:FIN5'!B14)</f>
        <v>0</v>
      </c>
      <c r="C14" s="18">
        <f>SUM('DEB5:FIN5'!C14)</f>
        <v>0</v>
      </c>
      <c r="D14" s="15" t="s">
        <v>6</v>
      </c>
      <c r="E14" s="21">
        <f>SUM('DEB5:FIN5'!E14)</f>
        <v>0</v>
      </c>
      <c r="F14" s="21">
        <f>SUM('DEB5:FIN5'!F14)</f>
        <v>0</v>
      </c>
      <c r="H14" s="53"/>
      <c r="I14" s="54"/>
      <c r="J14" s="54"/>
    </row>
    <row r="15" spans="1:10" ht="23.1" customHeight="1" thickBot="1" x14ac:dyDescent="0.35">
      <c r="A15" s="6" t="s">
        <v>67</v>
      </c>
      <c r="B15" s="55">
        <f>SUM('DEB5:FIN5'!B15)</f>
        <v>0</v>
      </c>
      <c r="C15" s="18">
        <f>SUM('DEB5:FIN5'!C15)</f>
        <v>0</v>
      </c>
      <c r="D15" s="15" t="s">
        <v>165</v>
      </c>
      <c r="E15" s="21">
        <f>SUM('DEB5:FIN5'!E15)</f>
        <v>8000</v>
      </c>
      <c r="F15" s="21">
        <f>SUM('DEB5:FIN5'!F15)</f>
        <v>0</v>
      </c>
      <c r="H15" s="53"/>
      <c r="I15" s="54"/>
      <c r="J15" s="54"/>
    </row>
    <row r="16" spans="1:10" ht="23.1" customHeight="1" thickBot="1" x14ac:dyDescent="0.35">
      <c r="A16" s="6" t="s">
        <v>8</v>
      </c>
      <c r="B16" s="55">
        <f>SUM('DEB5:FIN5'!B16)</f>
        <v>0</v>
      </c>
      <c r="C16" s="18">
        <f>SUM('DEB5:FIN5'!C16)</f>
        <v>0</v>
      </c>
      <c r="D16" s="23" t="s">
        <v>9</v>
      </c>
      <c r="E16" s="21">
        <f>SUM('DEB5:FIN5'!E16)</f>
        <v>23000</v>
      </c>
      <c r="F16" s="21">
        <f>SUM('DEB5:FIN5'!F16)</f>
        <v>0</v>
      </c>
      <c r="H16" s="53"/>
      <c r="I16" s="54"/>
      <c r="J16" s="54"/>
    </row>
    <row r="17" spans="1:10" ht="23.1" customHeight="1" thickBot="1" x14ac:dyDescent="0.35">
      <c r="A17" s="25" t="s">
        <v>10</v>
      </c>
      <c r="B17" s="55">
        <f>SUM('DEB5:FIN5'!B17)</f>
        <v>0</v>
      </c>
      <c r="C17" s="18">
        <f>SUM('DEB5:FIN5'!C17)</f>
        <v>0</v>
      </c>
      <c r="D17" s="23" t="s">
        <v>12</v>
      </c>
      <c r="E17" s="21">
        <f>SUM('DEB5:FIN5'!E17)</f>
        <v>0</v>
      </c>
      <c r="F17" s="21">
        <f>SUM('DEB5:FIN5'!F17)</f>
        <v>0</v>
      </c>
      <c r="H17" s="53"/>
      <c r="I17" s="54"/>
      <c r="J17" s="54"/>
    </row>
    <row r="18" spans="1:10" ht="18.75" customHeight="1" thickBot="1" x14ac:dyDescent="0.35">
      <c r="A18" s="25" t="s">
        <v>52</v>
      </c>
      <c r="B18" s="55">
        <f>SUM('DEB5:FIN5'!B18)</f>
        <v>0</v>
      </c>
      <c r="C18" s="18">
        <f>SUM('DEB5:FIN5'!C18)</f>
        <v>0</v>
      </c>
      <c r="D18" s="48" t="s">
        <v>59</v>
      </c>
      <c r="E18" s="21">
        <f>SUM('DEB5:FIN5'!E18)</f>
        <v>0</v>
      </c>
      <c r="F18" s="21">
        <f>SUM('DEB5:FIN5'!F18)</f>
        <v>0</v>
      </c>
      <c r="H18" s="53"/>
      <c r="I18" s="54"/>
      <c r="J18" s="54"/>
    </row>
    <row r="19" spans="1:10" ht="16.5" customHeight="1" thickBot="1" x14ac:dyDescent="0.35">
      <c r="A19" s="36" t="s">
        <v>11</v>
      </c>
      <c r="B19" s="35">
        <f>SUM('DEB5:FIN5'!B19)</f>
        <v>13600</v>
      </c>
      <c r="C19" s="35">
        <f>SUM('DEB5:FIN5'!C19)</f>
        <v>0</v>
      </c>
      <c r="D19" s="49" t="s">
        <v>60</v>
      </c>
      <c r="E19" s="21">
        <f>SUM('DEB5:FIN5'!E19)</f>
        <v>0</v>
      </c>
      <c r="F19" s="21">
        <f>SUM('DEB5:FIN5'!F19)</f>
        <v>0</v>
      </c>
      <c r="H19" s="53"/>
      <c r="I19" s="54"/>
      <c r="J19" s="54"/>
    </row>
    <row r="20" spans="1:10" ht="27.75" customHeight="1" thickBot="1" x14ac:dyDescent="0.35">
      <c r="A20" s="6" t="s">
        <v>53</v>
      </c>
      <c r="B20" s="55">
        <f>SUM('DEB5:FIN5'!B20)</f>
        <v>1900</v>
      </c>
      <c r="C20" s="18">
        <f>SUM('DEB5:FIN5'!C20)</f>
        <v>0</v>
      </c>
      <c r="D20" s="15"/>
      <c r="E20" s="21">
        <f>SUM('DEB5:FIN5'!E20)</f>
        <v>0</v>
      </c>
      <c r="F20" s="21">
        <f>SUM('DEB5:FIN5'!F20)</f>
        <v>0</v>
      </c>
      <c r="H20" s="53"/>
      <c r="I20" s="54"/>
      <c r="J20" s="54"/>
    </row>
    <row r="21" spans="1:10" ht="27.75" customHeight="1" thickBot="1" x14ac:dyDescent="0.35">
      <c r="A21" s="6" t="s">
        <v>54</v>
      </c>
      <c r="B21" s="55">
        <f>SUM('DEB5:FIN5'!B21)</f>
        <v>2000</v>
      </c>
      <c r="C21" s="18">
        <f>SUM('DEB5:FIN5'!C21)</f>
        <v>0</v>
      </c>
      <c r="D21" s="15" t="s">
        <v>19</v>
      </c>
      <c r="E21" s="21">
        <f>SUM('DEB5:FIN5'!E21)</f>
        <v>0</v>
      </c>
      <c r="F21" s="21">
        <f>SUM('DEB5:FIN5'!F21)</f>
        <v>0</v>
      </c>
      <c r="H21" s="53"/>
      <c r="I21" s="54"/>
      <c r="J21" s="54"/>
    </row>
    <row r="22" spans="1:10" ht="27.75" customHeight="1" thickBot="1" x14ac:dyDescent="0.35">
      <c r="A22" s="6" t="s">
        <v>55</v>
      </c>
      <c r="B22" s="55">
        <f>SUM('DEB5:FIN5'!B22)</f>
        <v>9700</v>
      </c>
      <c r="C22" s="18">
        <f>SUM('DEB5:FIN5'!C22)</f>
        <v>0</v>
      </c>
      <c r="D22" s="15"/>
      <c r="E22" s="21">
        <f>SUM('DEB5:FIN5'!E22)</f>
        <v>0</v>
      </c>
      <c r="F22" s="21">
        <f>SUM('DEB5:FIN5'!F22)</f>
        <v>0</v>
      </c>
      <c r="H22" s="53"/>
      <c r="I22" s="54"/>
      <c r="J22" s="54"/>
    </row>
    <row r="23" spans="1:10" ht="27.75" customHeight="1" thickBot="1" x14ac:dyDescent="0.35">
      <c r="A23" s="6" t="s">
        <v>56</v>
      </c>
      <c r="B23" s="55">
        <f>SUM('DEB5:FIN5'!B23)</f>
        <v>0</v>
      </c>
      <c r="C23" s="18">
        <f>SUM('DEB5:FIN5'!C23)</f>
        <v>0</v>
      </c>
      <c r="D23" s="15" t="s">
        <v>61</v>
      </c>
      <c r="E23" s="21">
        <f>SUM('DEB5:FIN5'!E23)</f>
        <v>0</v>
      </c>
      <c r="F23" s="21">
        <f>SUM('DEB5:FIN5'!F23)</f>
        <v>0</v>
      </c>
      <c r="H23" s="53"/>
      <c r="I23" s="54"/>
      <c r="J23" s="54"/>
    </row>
    <row r="24" spans="1:10" ht="27.75" customHeight="1" thickBot="1" x14ac:dyDescent="0.35">
      <c r="A24" s="6" t="s">
        <v>57</v>
      </c>
      <c r="B24" s="55">
        <f>SUM('DEB5:FIN5'!B24)</f>
        <v>0</v>
      </c>
      <c r="C24" s="18">
        <f>SUM('DEB5:FIN5'!C24)</f>
        <v>0</v>
      </c>
      <c r="D24" s="15"/>
      <c r="E24" s="21">
        <f>SUM('DEB5:FIN5'!E24)</f>
        <v>0</v>
      </c>
      <c r="F24" s="21">
        <f>SUM('DEB5:FIN5'!F24)</f>
        <v>0</v>
      </c>
      <c r="H24" s="53"/>
      <c r="I24" s="54"/>
      <c r="J24" s="54"/>
    </row>
    <row r="25" spans="1:10" ht="23.1" customHeight="1" thickBot="1" x14ac:dyDescent="0.35">
      <c r="A25" s="6" t="s">
        <v>13</v>
      </c>
      <c r="B25" s="55">
        <f>SUM('DEB5:FIN5'!B25)</f>
        <v>0</v>
      </c>
      <c r="C25" s="18">
        <f>SUM('DEB5:FIN5'!C25)</f>
        <v>0</v>
      </c>
      <c r="D25" s="15"/>
      <c r="E25" s="21">
        <f>SUM('DEB5:FIN5'!E25)</f>
        <v>0</v>
      </c>
      <c r="F25" s="21">
        <f>SUM('DEB5:FIN5'!F25)</f>
        <v>0</v>
      </c>
      <c r="H25" s="53"/>
      <c r="I25" s="54"/>
      <c r="J25" s="54"/>
    </row>
    <row r="26" spans="1:10" ht="23.1" customHeight="1" thickBot="1" x14ac:dyDescent="0.35">
      <c r="A26" s="25" t="s">
        <v>52</v>
      </c>
      <c r="B26" s="55">
        <f>SUM('DEB5:FIN5'!B26)</f>
        <v>0</v>
      </c>
      <c r="C26" s="18">
        <f>SUM('DEB5:FIN5'!C26)</f>
        <v>0</v>
      </c>
      <c r="D26" s="15" t="s">
        <v>62</v>
      </c>
      <c r="E26" s="21">
        <f>SUM('DEB5:FIN5'!E26)</f>
        <v>3000</v>
      </c>
      <c r="F26" s="21">
        <f>SUM('DEB5:FIN5'!F26)</f>
        <v>0</v>
      </c>
      <c r="H26" s="53"/>
      <c r="I26" s="54"/>
      <c r="J26" s="54"/>
    </row>
    <row r="27" spans="1:10" ht="23.1" customHeight="1" thickBot="1" x14ac:dyDescent="0.35">
      <c r="A27" s="44"/>
      <c r="B27" s="55">
        <f>SUM('DEB5:FIN5'!B27)</f>
        <v>0</v>
      </c>
      <c r="C27" s="18">
        <f>SUM('DEB5:FIN5'!C27)</f>
        <v>0</v>
      </c>
      <c r="D27" s="15" t="s">
        <v>63</v>
      </c>
      <c r="E27" s="21">
        <f>SUM('DEB5:FIN5'!E27)</f>
        <v>0</v>
      </c>
      <c r="F27" s="21">
        <f>SUM('DEB5:FIN5'!F27)</f>
        <v>0</v>
      </c>
      <c r="H27" s="53"/>
      <c r="I27" s="54"/>
      <c r="J27" s="54"/>
    </row>
    <row r="28" spans="1:10" ht="23.1" customHeight="1" thickBot="1" x14ac:dyDescent="0.35">
      <c r="A28" s="34" t="s">
        <v>14</v>
      </c>
      <c r="B28" s="35">
        <f>SUM(B29:B31)</f>
        <v>0</v>
      </c>
      <c r="C28" s="35">
        <f>SUM(C29:C31)</f>
        <v>0</v>
      </c>
      <c r="D28" s="15" t="s">
        <v>64</v>
      </c>
      <c r="E28" s="21">
        <f>SUM('DEB5:FIN5'!E28)</f>
        <v>0</v>
      </c>
      <c r="F28" s="21">
        <f>SUM('DEB5:FIN5'!F28)</f>
        <v>0</v>
      </c>
      <c r="H28" s="53"/>
      <c r="I28" s="54"/>
      <c r="J28" s="54"/>
    </row>
    <row r="29" spans="1:10" ht="23.1" customHeight="1" thickBot="1" x14ac:dyDescent="0.35">
      <c r="A29" s="6" t="s">
        <v>16</v>
      </c>
      <c r="B29" s="55">
        <f>SUM('DEB5:FIN5'!B29)</f>
        <v>0</v>
      </c>
      <c r="C29" s="18">
        <f>SUM('DEB5:FIN5'!C29)</f>
        <v>0</v>
      </c>
      <c r="D29" s="15" t="s">
        <v>15</v>
      </c>
      <c r="E29" s="21">
        <f>SUM('DEB5:FIN5'!E29)</f>
        <v>0</v>
      </c>
      <c r="F29" s="21">
        <f>SUM('DEB5:FIN5'!F29)</f>
        <v>0</v>
      </c>
      <c r="H29" s="53"/>
      <c r="I29" s="54"/>
      <c r="J29" s="54"/>
    </row>
    <row r="30" spans="1:10" ht="23.1" customHeight="1" thickBot="1" x14ac:dyDescent="0.35">
      <c r="A30" s="6" t="s">
        <v>17</v>
      </c>
      <c r="B30" s="55">
        <f>SUM('DEB5:FIN5'!B30)</f>
        <v>0</v>
      </c>
      <c r="C30" s="18">
        <f>SUM('DEB5:FIN5'!C30)</f>
        <v>0</v>
      </c>
      <c r="D30" s="15"/>
      <c r="E30" s="21">
        <f>SUM('DEB5:FIN5'!E30)</f>
        <v>0</v>
      </c>
      <c r="F30" s="21">
        <f>SUM('DEB5:FIN5'!F30)</f>
        <v>0</v>
      </c>
      <c r="H30" s="53"/>
      <c r="I30" s="54"/>
      <c r="J30" s="54"/>
    </row>
    <row r="31" spans="1:10" ht="23.1" customHeight="1" thickBot="1" x14ac:dyDescent="0.35">
      <c r="A31" s="6"/>
      <c r="B31" s="55">
        <f>SUM('DEB5:FIN5'!B31)</f>
        <v>0</v>
      </c>
      <c r="C31" s="18">
        <f>SUM('DEB5:FIN5'!C31)</f>
        <v>0</v>
      </c>
      <c r="D31" s="15"/>
      <c r="E31" s="21">
        <f>SUM('DEB5:FIN5'!E31)</f>
        <v>0</v>
      </c>
      <c r="F31" s="21">
        <f>SUM('DEB5:FIN5'!F31)</f>
        <v>0</v>
      </c>
      <c r="H31" s="53"/>
      <c r="I31" s="54"/>
      <c r="J31" s="54"/>
    </row>
    <row r="32" spans="1:10" ht="23.1" customHeight="1" thickBot="1" x14ac:dyDescent="0.35">
      <c r="A32" s="34" t="s">
        <v>18</v>
      </c>
      <c r="B32" s="35">
        <f>SUM(B33:B35)</f>
        <v>0</v>
      </c>
      <c r="C32" s="35">
        <f>SUM(C33:C35)</f>
        <v>0</v>
      </c>
      <c r="D32" s="32" t="s">
        <v>24</v>
      </c>
      <c r="E32" s="40">
        <f>+E33+E34+E35</f>
        <v>4725</v>
      </c>
      <c r="F32" s="40">
        <f>+F33+F34+F35</f>
        <v>0</v>
      </c>
      <c r="H32" s="53"/>
      <c r="I32" s="54"/>
      <c r="J32" s="54"/>
    </row>
    <row r="33" spans="1:10" ht="23.1" customHeight="1" thickBot="1" x14ac:dyDescent="0.35">
      <c r="A33" s="6" t="s">
        <v>20</v>
      </c>
      <c r="B33" s="55">
        <f>SUM('DEB5:FIN5'!B33)</f>
        <v>0</v>
      </c>
      <c r="C33" s="18">
        <f>SUM('DEB5:FIN5'!C33)</f>
        <v>0</v>
      </c>
      <c r="D33" s="15" t="s">
        <v>65</v>
      </c>
      <c r="E33" s="21">
        <f>SUM('DEB5:FIN5'!E33)</f>
        <v>0</v>
      </c>
      <c r="F33" s="21">
        <f>SUM('DEB5:FIN5'!F33)</f>
        <v>0</v>
      </c>
      <c r="H33" s="53"/>
      <c r="I33" s="54"/>
      <c r="J33" s="54"/>
    </row>
    <row r="34" spans="1:10" ht="23.1" customHeight="1" thickBot="1" x14ac:dyDescent="0.35">
      <c r="A34" s="6" t="s">
        <v>21</v>
      </c>
      <c r="B34" s="55">
        <f>SUM('DEB5:FIN5'!B34)</f>
        <v>0</v>
      </c>
      <c r="C34" s="18">
        <f>SUM('DEB5:FIN5'!C34)</f>
        <v>0</v>
      </c>
      <c r="D34" s="15" t="s">
        <v>88</v>
      </c>
      <c r="E34" s="21">
        <f>SUM('DEB5:FIN5'!E34)</f>
        <v>4725</v>
      </c>
      <c r="F34" s="21">
        <f>SUM('DEB5:FIN5'!F34)</f>
        <v>0</v>
      </c>
      <c r="H34" s="53"/>
      <c r="I34" s="54"/>
      <c r="J34" s="54"/>
    </row>
    <row r="35" spans="1:10" ht="23.1" customHeight="1" thickBot="1" x14ac:dyDescent="0.35">
      <c r="A35" s="6" t="s">
        <v>22</v>
      </c>
      <c r="B35" s="55">
        <f>SUM('DEB5:FIN5'!B35)</f>
        <v>0</v>
      </c>
      <c r="C35" s="18">
        <f>SUM('DEB5:FIN5'!C35)</f>
        <v>0</v>
      </c>
      <c r="D35" s="15"/>
      <c r="E35" s="21">
        <f>SUM('DEB5:FIN5'!E35)</f>
        <v>0</v>
      </c>
      <c r="F35" s="21">
        <f>SUM('DEB5:FIN5'!F35)</f>
        <v>0</v>
      </c>
      <c r="H35" s="53"/>
      <c r="I35" s="54"/>
      <c r="J35" s="54"/>
    </row>
    <row r="36" spans="1:10" ht="23.1" customHeight="1" thickBot="1" x14ac:dyDescent="0.35">
      <c r="A36" s="34" t="s">
        <v>23</v>
      </c>
      <c r="B36" s="40">
        <f>B37</f>
        <v>0</v>
      </c>
      <c r="C36" s="40">
        <f>C37</f>
        <v>0</v>
      </c>
      <c r="D36" s="39" t="s">
        <v>27</v>
      </c>
      <c r="E36" s="40">
        <f>E37</f>
        <v>0</v>
      </c>
      <c r="F36" s="40">
        <f>F37</f>
        <v>0</v>
      </c>
      <c r="H36" s="53"/>
      <c r="I36" s="54"/>
      <c r="J36" s="54"/>
    </row>
    <row r="37" spans="1:10" ht="23.1" customHeight="1" thickBot="1" x14ac:dyDescent="0.35">
      <c r="A37" s="41"/>
      <c r="B37" s="55">
        <f>SUM('DEB5:FIN5'!B37)</f>
        <v>0</v>
      </c>
      <c r="C37" s="18">
        <f>SUM('DEB5:FIN5'!C37)</f>
        <v>0</v>
      </c>
      <c r="D37" s="41"/>
      <c r="E37" s="21">
        <f>SUM('DEB5:FIN5'!E37)</f>
        <v>0</v>
      </c>
      <c r="F37" s="21">
        <f>SUM('DEB5:FIN5'!F37)</f>
        <v>0</v>
      </c>
      <c r="H37" s="53"/>
      <c r="I37" s="54"/>
      <c r="J37" s="54"/>
    </row>
    <row r="38" spans="1:10" ht="23.1" customHeight="1" thickBot="1" x14ac:dyDescent="0.35">
      <c r="A38" s="46" t="s">
        <v>25</v>
      </c>
      <c r="B38" s="37">
        <f>SUM('DEB5:FIN5'!B38)</f>
        <v>0</v>
      </c>
      <c r="C38" s="37">
        <f>SUM('DEB5:FIN5'!C38)</f>
        <v>0</v>
      </c>
      <c r="D38" s="45" t="s">
        <v>69</v>
      </c>
      <c r="E38" s="37">
        <f>SUM('DEB5:FIN5'!E38)</f>
        <v>0</v>
      </c>
      <c r="F38" s="37">
        <f>SUM('DEB5:FIN5'!F38)</f>
        <v>0</v>
      </c>
      <c r="H38" s="53"/>
      <c r="I38" s="54"/>
      <c r="J38" s="54"/>
    </row>
    <row r="39" spans="1:10" ht="23.1" customHeight="1" thickBot="1" x14ac:dyDescent="0.35">
      <c r="A39" s="34" t="s">
        <v>26</v>
      </c>
      <c r="B39" s="40">
        <f>SUM('DEB5:FIN5'!B39)</f>
        <v>0</v>
      </c>
      <c r="C39" s="40">
        <f>SUM('DEB5:FIN5'!C39)</f>
        <v>0</v>
      </c>
      <c r="D39" s="47" t="s">
        <v>29</v>
      </c>
      <c r="E39" s="40">
        <f>SUM('DEB5:FIN5'!E39)</f>
        <v>0</v>
      </c>
      <c r="F39" s="40">
        <f>SUM('DEB5:FIN5'!F39)</f>
        <v>0</v>
      </c>
      <c r="H39" s="53"/>
      <c r="I39" s="54"/>
      <c r="J39" s="54"/>
    </row>
    <row r="40" spans="1:10" ht="18" customHeight="1" thickBot="1" x14ac:dyDescent="0.35">
      <c r="A40" s="38" t="s">
        <v>28</v>
      </c>
      <c r="B40" s="35">
        <f>SUM('DEB5:FIN5'!B40)</f>
        <v>0</v>
      </c>
      <c r="C40" s="35">
        <f>SUM('DEB5:FIN5'!C40)</f>
        <v>0</v>
      </c>
      <c r="D40" s="39" t="s">
        <v>58</v>
      </c>
      <c r="E40" s="40">
        <f>SUM('DEB5:FIN5'!E40)</f>
        <v>0</v>
      </c>
      <c r="F40" s="40">
        <f>SUM('DEB5:FIN5'!F40)</f>
        <v>0</v>
      </c>
      <c r="H40" s="53"/>
      <c r="I40" s="54"/>
      <c r="J40" s="54"/>
    </row>
    <row r="41" spans="1:10" ht="23.1" customHeight="1" thickBot="1" x14ac:dyDescent="0.35">
      <c r="A41" s="8" t="s">
        <v>30</v>
      </c>
      <c r="B41" s="20">
        <f>B5</f>
        <v>51400</v>
      </c>
      <c r="C41" s="20">
        <f>C5</f>
        <v>0</v>
      </c>
      <c r="D41" s="16" t="s">
        <v>31</v>
      </c>
      <c r="E41" s="30">
        <f>E5</f>
        <v>52725</v>
      </c>
      <c r="F41" s="30">
        <f>F5</f>
        <v>0</v>
      </c>
      <c r="H41" s="53"/>
      <c r="I41" s="54"/>
      <c r="J41" s="54"/>
    </row>
    <row r="42" spans="1:10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4" t="s">
        <v>33</v>
      </c>
      <c r="E42" s="28">
        <f>SUM(E43:E46)</f>
        <v>0</v>
      </c>
      <c r="F42" s="28">
        <f>SUM(F43:F46)</f>
        <v>0</v>
      </c>
      <c r="H42" s="53"/>
      <c r="I42" s="54"/>
      <c r="J42" s="54"/>
    </row>
    <row r="43" spans="1:10" ht="18" customHeight="1" thickBot="1" x14ac:dyDescent="0.35">
      <c r="A43" s="6" t="s">
        <v>34</v>
      </c>
      <c r="B43" s="55">
        <f>SUM('DEB5:FIN5'!B43)</f>
        <v>0</v>
      </c>
      <c r="C43" s="18">
        <f>SUM('DEB5:FIN5'!C43)</f>
        <v>0</v>
      </c>
      <c r="D43" s="15" t="s">
        <v>35</v>
      </c>
      <c r="E43" s="21">
        <f t="shared" ref="E43:F45" si="0">B43</f>
        <v>0</v>
      </c>
      <c r="F43" s="21">
        <f t="shared" si="0"/>
        <v>0</v>
      </c>
      <c r="H43" s="53"/>
      <c r="I43" s="54"/>
      <c r="J43" s="54"/>
    </row>
    <row r="44" spans="1:10" ht="23.1" customHeight="1" thickBot="1" x14ac:dyDescent="0.35">
      <c r="A44" s="6" t="s">
        <v>36</v>
      </c>
      <c r="B44" s="55">
        <f>SUM('DEB5:FIN5'!B44)</f>
        <v>0</v>
      </c>
      <c r="C44" s="18">
        <f>SUM('DEB5:FIN5'!C44)</f>
        <v>0</v>
      </c>
      <c r="D44" s="15" t="s">
        <v>37</v>
      </c>
      <c r="E44" s="21">
        <f t="shared" si="0"/>
        <v>0</v>
      </c>
      <c r="F44" s="21">
        <f t="shared" si="0"/>
        <v>0</v>
      </c>
      <c r="H44" s="53"/>
      <c r="I44" s="54"/>
      <c r="J44" s="54"/>
    </row>
    <row r="45" spans="1:10" ht="23.1" customHeight="1" thickBot="1" x14ac:dyDescent="0.35">
      <c r="A45" s="6" t="s">
        <v>38</v>
      </c>
      <c r="B45" s="55">
        <f>SUM('DEB5:FIN5'!B45)</f>
        <v>0</v>
      </c>
      <c r="C45" s="18">
        <f>SUM('DEB5:FIN5'!C45)</f>
        <v>0</v>
      </c>
      <c r="D45" s="15" t="s">
        <v>39</v>
      </c>
      <c r="E45" s="21">
        <f t="shared" si="0"/>
        <v>0</v>
      </c>
      <c r="F45" s="21">
        <f t="shared" si="0"/>
        <v>0</v>
      </c>
      <c r="H45" s="53"/>
      <c r="I45" s="54"/>
      <c r="J45" s="54"/>
    </row>
    <row r="46" spans="1:10" ht="23.1" customHeight="1" thickBot="1" x14ac:dyDescent="0.35">
      <c r="A46" s="6" t="s">
        <v>40</v>
      </c>
      <c r="B46" s="55">
        <f>SUM('DEB5:FIN5'!B46)</f>
        <v>0</v>
      </c>
      <c r="C46" s="18">
        <f>SUM('DEB5:FIN5'!C46)</f>
        <v>0</v>
      </c>
      <c r="D46" s="15" t="s">
        <v>40</v>
      </c>
      <c r="E46" s="21">
        <f>B46</f>
        <v>0</v>
      </c>
      <c r="F46" s="21">
        <f>C46</f>
        <v>0</v>
      </c>
      <c r="H46" s="53"/>
      <c r="I46" s="54"/>
      <c r="J46" s="54"/>
    </row>
    <row r="47" spans="1:10" ht="23.1" customHeight="1" thickBot="1" x14ac:dyDescent="0.35">
      <c r="A47" s="9" t="s">
        <v>41</v>
      </c>
      <c r="B47" s="20">
        <f>B41+B42</f>
        <v>51400</v>
      </c>
      <c r="C47" s="20">
        <f>C41+C42</f>
        <v>0</v>
      </c>
      <c r="D47" s="17" t="s">
        <v>41</v>
      </c>
      <c r="E47" s="30">
        <f>E41+E42</f>
        <v>52725</v>
      </c>
      <c r="F47" s="30">
        <f>F41+F42</f>
        <v>0</v>
      </c>
      <c r="H47" s="53"/>
      <c r="I47" s="54"/>
      <c r="J47" s="54"/>
    </row>
    <row r="48" spans="1:10" ht="23.1" customHeight="1" x14ac:dyDescent="0.3">
      <c r="H48" s="53"/>
      <c r="I48" s="54"/>
      <c r="J48" s="54"/>
    </row>
    <row r="49" spans="3:10" ht="15.75" customHeight="1" x14ac:dyDescent="0.3">
      <c r="D49" s="10" t="s">
        <v>42</v>
      </c>
      <c r="E49" s="31">
        <f>B41-E41</f>
        <v>-1325</v>
      </c>
      <c r="F49" s="31">
        <f>C41-F41</f>
        <v>0</v>
      </c>
      <c r="H49" s="53"/>
      <c r="I49" s="54"/>
      <c r="J49" s="54"/>
    </row>
    <row r="50" spans="3:10" ht="16.8" x14ac:dyDescent="0.3">
      <c r="H50" s="53"/>
      <c r="I50" s="54"/>
      <c r="J50" s="54"/>
    </row>
    <row r="51" spans="3:10" ht="16.8" x14ac:dyDescent="0.3">
      <c r="H51" s="53"/>
      <c r="I51" s="54"/>
      <c r="J51" s="54"/>
    </row>
    <row r="52" spans="3:10" ht="16.8" x14ac:dyDescent="0.3">
      <c r="H52" s="53"/>
      <c r="I52" s="54"/>
      <c r="J52" s="54"/>
    </row>
    <row r="53" spans="3:10" ht="16.8" x14ac:dyDescent="0.3">
      <c r="H53" s="53"/>
      <c r="I53" s="54"/>
      <c r="J53" s="54"/>
    </row>
    <row r="54" spans="3:10" ht="16.8" x14ac:dyDescent="0.3">
      <c r="C54" s="31"/>
      <c r="F54" s="31"/>
      <c r="H54" s="53"/>
      <c r="I54" s="54"/>
      <c r="J54" s="54"/>
    </row>
    <row r="55" spans="3:10" ht="16.8" x14ac:dyDescent="0.3">
      <c r="H55" s="53"/>
      <c r="I55" s="54"/>
      <c r="J55" s="54"/>
    </row>
    <row r="56" spans="3:10" ht="16.8" x14ac:dyDescent="0.3">
      <c r="H56" s="53"/>
      <c r="I56" s="54"/>
      <c r="J56" s="54"/>
    </row>
    <row r="57" spans="3:10" ht="16.8" x14ac:dyDescent="0.3">
      <c r="H57" s="53"/>
      <c r="I57" s="54"/>
      <c r="J57" s="54"/>
    </row>
    <row r="58" spans="3:10" ht="16.8" x14ac:dyDescent="0.3">
      <c r="H58" s="53"/>
      <c r="I58" s="54"/>
      <c r="J58" s="54"/>
    </row>
    <row r="59" spans="3:10" ht="16.8" x14ac:dyDescent="0.3">
      <c r="H59" s="53"/>
      <c r="I59" s="54"/>
      <c r="J59" s="54"/>
    </row>
    <row r="60" spans="3:10" ht="16.8" x14ac:dyDescent="0.3">
      <c r="H60" s="53"/>
      <c r="I60" s="54"/>
      <c r="J60" s="54"/>
    </row>
    <row r="61" spans="3:10" ht="16.8" x14ac:dyDescent="0.3">
      <c r="H61" s="53"/>
      <c r="I61" s="54"/>
      <c r="J61" s="54"/>
    </row>
    <row r="62" spans="3:10" ht="16.8" x14ac:dyDescent="0.3">
      <c r="H62" s="53"/>
      <c r="I62" s="54"/>
      <c r="J62" s="54"/>
    </row>
    <row r="63" spans="3:10" ht="16.8" x14ac:dyDescent="0.3">
      <c r="H63" s="53"/>
      <c r="I63" s="54"/>
      <c r="J63" s="54"/>
    </row>
    <row r="64" spans="3:10" ht="16.8" x14ac:dyDescent="0.3">
      <c r="H64" s="53"/>
      <c r="I64" s="54"/>
      <c r="J64" s="54"/>
    </row>
    <row r="65" spans="8:10" ht="16.8" x14ac:dyDescent="0.3">
      <c r="H65" s="53"/>
      <c r="I65" s="54"/>
      <c r="J65" s="54"/>
    </row>
    <row r="66" spans="8:10" ht="16.8" x14ac:dyDescent="0.3">
      <c r="H66" s="53"/>
      <c r="I66" s="54"/>
      <c r="J66" s="54"/>
    </row>
    <row r="67" spans="8:10" ht="16.8" x14ac:dyDescent="0.3">
      <c r="H67" s="53"/>
      <c r="I67" s="54"/>
      <c r="J67" s="54"/>
    </row>
    <row r="68" spans="8:10" ht="16.8" x14ac:dyDescent="0.3">
      <c r="H68" s="53"/>
      <c r="I68" s="54"/>
      <c r="J68" s="54"/>
    </row>
    <row r="69" spans="8:10" ht="16.8" x14ac:dyDescent="0.3">
      <c r="H69" s="53"/>
      <c r="I69" s="54"/>
      <c r="J69" s="54"/>
    </row>
    <row r="70" spans="8:10" ht="16.8" x14ac:dyDescent="0.3">
      <c r="H70" s="53"/>
      <c r="I70" s="54"/>
      <c r="J70" s="54"/>
    </row>
    <row r="71" spans="8:10" ht="16.8" x14ac:dyDescent="0.3">
      <c r="H71" s="53"/>
      <c r="I71" s="54"/>
      <c r="J71" s="54"/>
    </row>
    <row r="72" spans="8:10" ht="16.8" x14ac:dyDescent="0.3">
      <c r="H72" s="53"/>
      <c r="I72" s="54"/>
      <c r="J72" s="54"/>
    </row>
    <row r="73" spans="8:10" ht="16.8" x14ac:dyDescent="0.3">
      <c r="H73" s="53"/>
      <c r="I73" s="54"/>
      <c r="J73" s="54"/>
    </row>
    <row r="74" spans="8:10" ht="16.8" x14ac:dyDescent="0.3">
      <c r="H74" s="53"/>
      <c r="I74" s="54"/>
      <c r="J74" s="54"/>
    </row>
    <row r="75" spans="8:10" ht="16.8" x14ac:dyDescent="0.3">
      <c r="H75" s="53"/>
      <c r="I75" s="54"/>
      <c r="J75" s="54"/>
    </row>
    <row r="76" spans="8:10" ht="16.8" x14ac:dyDescent="0.3">
      <c r="H76" s="53"/>
      <c r="I76" s="54"/>
      <c r="J76" s="54"/>
    </row>
    <row r="77" spans="8:10" ht="16.8" x14ac:dyDescent="0.3">
      <c r="H77" s="53"/>
      <c r="I77" s="54"/>
      <c r="J77" s="54"/>
    </row>
    <row r="78" spans="8:10" ht="16.8" x14ac:dyDescent="0.3">
      <c r="H78" s="53"/>
      <c r="I78" s="54"/>
      <c r="J78" s="54"/>
    </row>
    <row r="79" spans="8:10" ht="16.8" x14ac:dyDescent="0.3">
      <c r="H79" s="53"/>
      <c r="I79" s="54"/>
      <c r="J79" s="54"/>
    </row>
    <row r="80" spans="8:10" ht="16.8" x14ac:dyDescent="0.3">
      <c r="H80" s="53"/>
      <c r="I80" s="54"/>
      <c r="J80" s="54"/>
    </row>
    <row r="81" spans="8:10" ht="16.8" x14ac:dyDescent="0.3">
      <c r="H81" s="53"/>
      <c r="I81" s="54"/>
      <c r="J81" s="54"/>
    </row>
    <row r="82" spans="8:10" ht="16.8" x14ac:dyDescent="0.3">
      <c r="H82" s="53"/>
      <c r="I82" s="54"/>
      <c r="J82" s="54"/>
    </row>
    <row r="83" spans="8:10" ht="16.8" x14ac:dyDescent="0.3">
      <c r="H83" s="53"/>
      <c r="I83" s="54"/>
      <c r="J83" s="54"/>
    </row>
    <row r="84" spans="8:10" ht="16.8" x14ac:dyDescent="0.3">
      <c r="H84" s="53"/>
      <c r="I84" s="54"/>
      <c r="J84" s="54"/>
    </row>
    <row r="85" spans="8:10" ht="16.8" x14ac:dyDescent="0.3">
      <c r="H85" s="53"/>
      <c r="I85" s="54"/>
      <c r="J85" s="54"/>
    </row>
    <row r="86" spans="8:10" ht="16.8" x14ac:dyDescent="0.3">
      <c r="H86" s="53"/>
      <c r="I86" s="54"/>
      <c r="J86" s="54"/>
    </row>
    <row r="87" spans="8:10" ht="16.8" x14ac:dyDescent="0.3">
      <c r="H87" s="53"/>
      <c r="I87" s="54"/>
      <c r="J87" s="54"/>
    </row>
    <row r="88" spans="8:10" ht="16.8" x14ac:dyDescent="0.3">
      <c r="H88" s="53"/>
      <c r="I88" s="54"/>
      <c r="J88" s="54"/>
    </row>
    <row r="89" spans="8:10" ht="16.8" x14ac:dyDescent="0.3">
      <c r="H89" s="53"/>
      <c r="I89" s="54"/>
      <c r="J89" s="54"/>
    </row>
    <row r="90" spans="8:10" ht="16.8" x14ac:dyDescent="0.3">
      <c r="H90" s="53"/>
      <c r="I90" s="54"/>
      <c r="J90" s="54"/>
    </row>
    <row r="91" spans="8:10" ht="16.8" x14ac:dyDescent="0.3">
      <c r="H91" s="53"/>
      <c r="I91" s="54"/>
      <c r="J91" s="54"/>
    </row>
    <row r="92" spans="8:10" ht="16.8" x14ac:dyDescent="0.3">
      <c r="H92" s="53"/>
      <c r="I92" s="54"/>
      <c r="J92" s="54"/>
    </row>
    <row r="93" spans="8:10" ht="16.8" x14ac:dyDescent="0.3">
      <c r="H93" s="53"/>
      <c r="I93" s="54"/>
      <c r="J93" s="54"/>
    </row>
    <row r="94" spans="8:10" ht="16.8" x14ac:dyDescent="0.3">
      <c r="H94" s="53"/>
      <c r="I94" s="54"/>
      <c r="J94" s="54"/>
    </row>
    <row r="95" spans="8:10" ht="16.8" x14ac:dyDescent="0.3">
      <c r="H95" s="53"/>
      <c r="I95" s="54"/>
      <c r="J95" s="54"/>
    </row>
    <row r="96" spans="8:10" ht="16.8" x14ac:dyDescent="0.3">
      <c r="H96" s="53"/>
      <c r="I96" s="54"/>
      <c r="J96" s="54"/>
    </row>
    <row r="97" spans="8:10" ht="16.8" x14ac:dyDescent="0.3">
      <c r="H97" s="53"/>
      <c r="I97" s="54"/>
      <c r="J97" s="54"/>
    </row>
    <row r="98" spans="8:10" ht="16.8" x14ac:dyDescent="0.3">
      <c r="H98" s="53"/>
      <c r="I98" s="54"/>
      <c r="J98" s="54"/>
    </row>
    <row r="99" spans="8:10" ht="16.8" x14ac:dyDescent="0.3">
      <c r="H99" s="53"/>
      <c r="I99" s="54"/>
      <c r="J99" s="54"/>
    </row>
    <row r="100" spans="8:10" ht="16.8" x14ac:dyDescent="0.3">
      <c r="H100" s="53"/>
      <c r="I100" s="54"/>
      <c r="J100" s="54"/>
    </row>
    <row r="101" spans="8:10" ht="16.8" x14ac:dyDescent="0.3">
      <c r="H101" s="53"/>
      <c r="I101" s="54"/>
      <c r="J101" s="54"/>
    </row>
    <row r="102" spans="8:10" ht="16.8" x14ac:dyDescent="0.3">
      <c r="H102" s="53"/>
      <c r="I102" s="54"/>
      <c r="J102" s="54"/>
    </row>
    <row r="103" spans="8:10" ht="16.8" x14ac:dyDescent="0.3">
      <c r="H103" s="53"/>
      <c r="I103" s="54"/>
      <c r="J103" s="54"/>
    </row>
    <row r="104" spans="8:10" ht="16.8" x14ac:dyDescent="0.3">
      <c r="H104" s="53"/>
      <c r="I104" s="54"/>
      <c r="J104" s="54"/>
    </row>
    <row r="105" spans="8:10" ht="16.8" x14ac:dyDescent="0.3">
      <c r="H105" s="53"/>
      <c r="I105" s="54"/>
      <c r="J105" s="54"/>
    </row>
    <row r="106" spans="8:10" ht="16.8" x14ac:dyDescent="0.3">
      <c r="H106" s="53"/>
      <c r="I106" s="54"/>
      <c r="J106" s="54"/>
    </row>
    <row r="107" spans="8:10" ht="16.8" x14ac:dyDescent="0.3">
      <c r="H107" s="53"/>
      <c r="I107" s="54"/>
      <c r="J107" s="54"/>
    </row>
    <row r="108" spans="8:10" ht="16.8" x14ac:dyDescent="0.3">
      <c r="H108" s="53"/>
      <c r="I108" s="54"/>
      <c r="J108" s="54"/>
    </row>
    <row r="109" spans="8:10" ht="16.8" x14ac:dyDescent="0.3">
      <c r="H109" s="53"/>
      <c r="I109" s="54"/>
      <c r="J109" s="54"/>
    </row>
    <row r="110" spans="8:10" ht="16.8" x14ac:dyDescent="0.3">
      <c r="H110" s="53"/>
      <c r="I110" s="54"/>
      <c r="J110" s="54"/>
    </row>
    <row r="111" spans="8:10" ht="16.8" x14ac:dyDescent="0.3">
      <c r="H111" s="53"/>
      <c r="I111" s="54"/>
      <c r="J111" s="54"/>
    </row>
    <row r="112" spans="8:10" ht="16.8" x14ac:dyDescent="0.3">
      <c r="H112" s="53"/>
      <c r="I112" s="54"/>
      <c r="J112" s="54"/>
    </row>
    <row r="113" spans="8:10" ht="16.8" x14ac:dyDescent="0.3">
      <c r="H113" s="53"/>
      <c r="I113" s="54"/>
      <c r="J113" s="54"/>
    </row>
    <row r="114" spans="8:10" ht="16.8" x14ac:dyDescent="0.3">
      <c r="H114" s="53"/>
      <c r="I114" s="54"/>
      <c r="J114" s="54"/>
    </row>
    <row r="115" spans="8:10" ht="16.8" x14ac:dyDescent="0.3">
      <c r="H115" s="53"/>
      <c r="I115" s="54"/>
      <c r="J115" s="54"/>
    </row>
    <row r="116" spans="8:10" ht="16.8" x14ac:dyDescent="0.3">
      <c r="H116" s="53"/>
      <c r="I116" s="54"/>
      <c r="J116" s="54"/>
    </row>
    <row r="117" spans="8:10" ht="16.8" x14ac:dyDescent="0.3">
      <c r="H117" s="53"/>
      <c r="I117" s="54"/>
      <c r="J117" s="54"/>
    </row>
    <row r="118" spans="8:10" ht="16.8" x14ac:dyDescent="0.3">
      <c r="H118" s="53"/>
      <c r="I118" s="54"/>
      <c r="J118" s="54"/>
    </row>
    <row r="119" spans="8:10" ht="16.8" x14ac:dyDescent="0.3">
      <c r="H119" s="53"/>
      <c r="I119" s="54"/>
      <c r="J119" s="54"/>
    </row>
    <row r="120" spans="8:10" ht="16.8" x14ac:dyDescent="0.3">
      <c r="H120" s="53"/>
      <c r="I120" s="54"/>
      <c r="J120" s="54"/>
    </row>
    <row r="121" spans="8:10" ht="16.8" x14ac:dyDescent="0.3">
      <c r="H121" s="53"/>
      <c r="I121" s="54"/>
      <c r="J121" s="54"/>
    </row>
    <row r="122" spans="8:10" ht="16.8" x14ac:dyDescent="0.3">
      <c r="H122" s="53"/>
      <c r="I122" s="54"/>
      <c r="J122" s="54"/>
    </row>
    <row r="123" spans="8:10" ht="16.8" x14ac:dyDescent="0.3">
      <c r="H123" s="53"/>
      <c r="I123" s="54"/>
      <c r="J123" s="54"/>
    </row>
    <row r="124" spans="8:10" ht="16.8" x14ac:dyDescent="0.3">
      <c r="H124" s="53"/>
      <c r="I124" s="54"/>
      <c r="J124" s="54"/>
    </row>
    <row r="125" spans="8:10" ht="16.8" x14ac:dyDescent="0.3">
      <c r="H125" s="53"/>
      <c r="I125" s="54"/>
      <c r="J125" s="54"/>
    </row>
    <row r="126" spans="8:10" ht="16.8" x14ac:dyDescent="0.3">
      <c r="H126" s="53"/>
      <c r="I126" s="54"/>
      <c r="J126" s="54"/>
    </row>
    <row r="127" spans="8:10" ht="16.8" x14ac:dyDescent="0.3">
      <c r="H127" s="53"/>
      <c r="I127" s="54"/>
      <c r="J127" s="54"/>
    </row>
    <row r="128" spans="8:10" ht="16.8" x14ac:dyDescent="0.3">
      <c r="H128" s="53"/>
      <c r="I128" s="54"/>
      <c r="J128" s="54"/>
    </row>
    <row r="129" spans="8:10" ht="16.8" x14ac:dyDescent="0.3">
      <c r="H129" s="53"/>
      <c r="I129" s="54"/>
      <c r="J129" s="54"/>
    </row>
    <row r="130" spans="8:10" ht="16.8" x14ac:dyDescent="0.3">
      <c r="H130" s="53"/>
      <c r="I130" s="54"/>
      <c r="J130" s="54"/>
    </row>
    <row r="131" spans="8:10" ht="16.8" x14ac:dyDescent="0.3">
      <c r="H131" s="53"/>
      <c r="I131" s="54"/>
      <c r="J131" s="54"/>
    </row>
    <row r="132" spans="8:10" ht="16.8" x14ac:dyDescent="0.3">
      <c r="H132" s="53"/>
      <c r="I132" s="54"/>
      <c r="J132" s="54"/>
    </row>
    <row r="133" spans="8:10" ht="16.8" x14ac:dyDescent="0.3">
      <c r="H133" s="53"/>
      <c r="I133" s="54"/>
      <c r="J133" s="54"/>
    </row>
    <row r="134" spans="8:10" ht="16.8" x14ac:dyDescent="0.3">
      <c r="H134" s="53"/>
      <c r="I134" s="54"/>
      <c r="J134" s="54"/>
    </row>
    <row r="135" spans="8:10" ht="16.8" x14ac:dyDescent="0.3">
      <c r="H135" s="53"/>
      <c r="I135" s="54"/>
      <c r="J135" s="54"/>
    </row>
    <row r="136" spans="8:10" ht="16.8" x14ac:dyDescent="0.3">
      <c r="H136" s="53"/>
      <c r="I136" s="54"/>
      <c r="J136" s="54"/>
    </row>
    <row r="137" spans="8:10" ht="16.8" x14ac:dyDescent="0.3">
      <c r="H137" s="53"/>
      <c r="I137" s="54"/>
      <c r="J137" s="54"/>
    </row>
    <row r="138" spans="8:10" ht="16.8" x14ac:dyDescent="0.3">
      <c r="H138" s="53"/>
      <c r="I138" s="54"/>
      <c r="J138" s="54"/>
    </row>
    <row r="139" spans="8:10" ht="16.8" x14ac:dyDescent="0.3">
      <c r="H139" s="53"/>
      <c r="I139" s="54"/>
      <c r="J139" s="54"/>
    </row>
    <row r="140" spans="8:10" ht="16.8" x14ac:dyDescent="0.3">
      <c r="H140" s="53"/>
      <c r="I140" s="54"/>
      <c r="J140" s="54"/>
    </row>
    <row r="141" spans="8:10" ht="16.8" x14ac:dyDescent="0.3">
      <c r="H141" s="53"/>
      <c r="I141" s="54"/>
      <c r="J141" s="54"/>
    </row>
    <row r="142" spans="8:10" ht="16.8" x14ac:dyDescent="0.3">
      <c r="H142" s="53"/>
      <c r="I142" s="54"/>
      <c r="J142" s="54"/>
    </row>
  </sheetData>
  <pageMargins left="0" right="0" top="0" bottom="0" header="0.31496062992125984" footer="0.31496062992125984"/>
  <pageSetup paperSize="9" scale="78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F49"/>
  <sheetViews>
    <sheetView topLeftCell="A40" workbookViewId="0">
      <selection activeCell="I19" sqref="I19"/>
    </sheetView>
  </sheetViews>
  <sheetFormatPr baseColWidth="10" defaultRowHeight="14.4" x14ac:dyDescent="0.3"/>
  <cols>
    <col min="1" max="1" width="43.5546875" customWidth="1"/>
    <col min="4" max="4" width="34.88671875" style="10" customWidth="1"/>
  </cols>
  <sheetData>
    <row r="1" spans="1:6" ht="14.25" customHeight="1" x14ac:dyDescent="0.3">
      <c r="A1" s="27"/>
    </row>
    <row r="2" spans="1:6" ht="16.2" x14ac:dyDescent="0.3">
      <c r="A2" s="1" t="s">
        <v>86</v>
      </c>
    </row>
    <row r="3" spans="1:6" ht="7.5" customHeight="1" thickBot="1" x14ac:dyDescent="0.35">
      <c r="A3" s="2"/>
    </row>
    <row r="4" spans="1:6" ht="14.25" customHeight="1" thickBot="1" x14ac:dyDescent="0.35">
      <c r="A4" s="3" t="s">
        <v>0</v>
      </c>
      <c r="B4" s="4" t="s">
        <v>74</v>
      </c>
      <c r="C4" s="4" t="s">
        <v>75</v>
      </c>
      <c r="D4" s="11" t="s">
        <v>1</v>
      </c>
      <c r="E4" s="4" t="s">
        <v>74</v>
      </c>
      <c r="F4" s="4" t="s">
        <v>75</v>
      </c>
    </row>
    <row r="5" spans="1:6" ht="23.1" customHeight="1" thickBot="1" x14ac:dyDescent="0.35">
      <c r="A5" s="5" t="s">
        <v>2</v>
      </c>
      <c r="B5" s="18">
        <f>B6+B13+B19+B28+B32+B36+B38+B39+B40</f>
        <v>0</v>
      </c>
      <c r="C5" s="18">
        <f>C6+C13+C19+C28+C32+C36+C38+C39+C40</f>
        <v>0</v>
      </c>
      <c r="D5" s="12" t="s">
        <v>3</v>
      </c>
      <c r="E5" s="21">
        <f>E6+E13+E32+E36+E38+E39+E40</f>
        <v>0</v>
      </c>
      <c r="F5" s="21">
        <f>F6+F13+F32+F36+F38+F39+F40</f>
        <v>0</v>
      </c>
    </row>
    <row r="6" spans="1:6" ht="23.1" customHeight="1" thickBot="1" x14ac:dyDescent="0.35">
      <c r="A6" s="46" t="s">
        <v>4</v>
      </c>
      <c r="B6" s="37">
        <f>SUM(B7:B12)</f>
        <v>0</v>
      </c>
      <c r="C6" s="37">
        <f>SUM(C7:C12)</f>
        <v>0</v>
      </c>
      <c r="D6" s="47" t="s">
        <v>66</v>
      </c>
      <c r="E6" s="37">
        <f>SUM(E7:E12)</f>
        <v>0</v>
      </c>
      <c r="F6" s="37">
        <f>SUM(F7:F12)</f>
        <v>0</v>
      </c>
    </row>
    <row r="7" spans="1:6" ht="23.1" customHeight="1" thickBot="1" x14ac:dyDescent="0.35">
      <c r="A7" s="6" t="s">
        <v>43</v>
      </c>
      <c r="B7" s="18"/>
      <c r="C7" s="18"/>
      <c r="D7" s="13" t="s">
        <v>48</v>
      </c>
      <c r="E7" s="21"/>
      <c r="F7" s="21"/>
    </row>
    <row r="8" spans="1:6" ht="23.1" customHeight="1" thickBot="1" x14ac:dyDescent="0.35">
      <c r="A8" s="6" t="s">
        <v>44</v>
      </c>
      <c r="B8" s="18"/>
      <c r="C8" s="18"/>
      <c r="D8" s="13"/>
      <c r="E8" s="21"/>
      <c r="F8" s="21"/>
    </row>
    <row r="9" spans="1:6" ht="23.1" customHeight="1" thickBot="1" x14ac:dyDescent="0.35">
      <c r="A9" s="6" t="s">
        <v>45</v>
      </c>
      <c r="B9" s="18"/>
      <c r="C9" s="18"/>
      <c r="D9" s="13" t="s">
        <v>49</v>
      </c>
      <c r="E9" s="21"/>
      <c r="F9" s="21"/>
    </row>
    <row r="10" spans="1:6" ht="23.1" customHeight="1" thickBot="1" x14ac:dyDescent="0.35">
      <c r="A10" s="6" t="s">
        <v>46</v>
      </c>
      <c r="B10" s="18"/>
      <c r="C10" s="18"/>
      <c r="D10" s="13"/>
      <c r="E10" s="21"/>
      <c r="F10" s="21"/>
    </row>
    <row r="11" spans="1:6" ht="23.1" customHeight="1" thickBot="1" x14ac:dyDescent="0.35">
      <c r="A11" s="6" t="s">
        <v>47</v>
      </c>
      <c r="B11" s="18"/>
      <c r="C11" s="18"/>
      <c r="D11" s="13" t="s">
        <v>50</v>
      </c>
      <c r="E11" s="21"/>
      <c r="F11" s="21"/>
    </row>
    <row r="12" spans="1:6" ht="23.1" customHeight="1" thickBot="1" x14ac:dyDescent="0.35">
      <c r="A12" s="6"/>
      <c r="B12" s="18"/>
      <c r="C12" s="18"/>
      <c r="D12" s="13"/>
      <c r="E12" s="21"/>
      <c r="F12" s="21"/>
    </row>
    <row r="13" spans="1:6" ht="23.1" customHeight="1" thickBot="1" x14ac:dyDescent="0.35">
      <c r="A13" s="34" t="s">
        <v>7</v>
      </c>
      <c r="B13" s="35">
        <f>SUM(B14:B18)</f>
        <v>0</v>
      </c>
      <c r="C13" s="35">
        <f>SUM(C14:C18)</f>
        <v>0</v>
      </c>
      <c r="D13" s="32" t="s">
        <v>5</v>
      </c>
      <c r="E13" s="40">
        <f>SUM(E14:E31)</f>
        <v>0</v>
      </c>
      <c r="F13" s="40">
        <f>SUM(F14:F31)</f>
        <v>0</v>
      </c>
    </row>
    <row r="14" spans="1:6" ht="23.1" customHeight="1" thickBot="1" x14ac:dyDescent="0.35">
      <c r="A14" s="6" t="s">
        <v>51</v>
      </c>
      <c r="B14" s="18"/>
      <c r="C14" s="18"/>
      <c r="D14" s="15" t="s">
        <v>6</v>
      </c>
      <c r="E14" s="29"/>
      <c r="F14" s="29"/>
    </row>
    <row r="15" spans="1:6" ht="23.1" customHeight="1" thickBot="1" x14ac:dyDescent="0.35">
      <c r="A15" s="6" t="s">
        <v>67</v>
      </c>
      <c r="B15" s="18"/>
      <c r="C15" s="18"/>
      <c r="D15" s="15" t="s">
        <v>165</v>
      </c>
      <c r="E15" s="29"/>
      <c r="F15" s="29"/>
    </row>
    <row r="16" spans="1:6" ht="23.1" customHeight="1" thickBot="1" x14ac:dyDescent="0.35">
      <c r="A16" s="6" t="s">
        <v>8</v>
      </c>
      <c r="B16" s="18"/>
      <c r="C16" s="18"/>
      <c r="D16" s="23" t="s">
        <v>9</v>
      </c>
      <c r="E16" s="29"/>
      <c r="F16" s="29"/>
    </row>
    <row r="17" spans="1:6" ht="23.1" customHeight="1" thickBot="1" x14ac:dyDescent="0.35">
      <c r="A17" s="25" t="s">
        <v>10</v>
      </c>
      <c r="B17" s="18"/>
      <c r="C17" s="18"/>
      <c r="D17" s="23" t="s">
        <v>12</v>
      </c>
      <c r="E17" s="24"/>
      <c r="F17" s="24"/>
    </row>
    <row r="18" spans="1:6" ht="18.75" customHeight="1" thickBot="1" x14ac:dyDescent="0.35">
      <c r="A18" s="25" t="s">
        <v>52</v>
      </c>
      <c r="B18" s="26"/>
      <c r="C18" s="26"/>
      <c r="D18" s="48" t="s">
        <v>59</v>
      </c>
      <c r="E18" s="28"/>
      <c r="F18" s="28"/>
    </row>
    <row r="19" spans="1:6" ht="16.5" customHeight="1" thickBot="1" x14ac:dyDescent="0.35">
      <c r="A19" s="36" t="s">
        <v>11</v>
      </c>
      <c r="B19" s="37">
        <f>SUM(B20:B27)</f>
        <v>0</v>
      </c>
      <c r="C19" s="37">
        <f>SUM(C20:C27)</f>
        <v>0</v>
      </c>
      <c r="D19" s="49" t="s">
        <v>60</v>
      </c>
      <c r="E19" s="29"/>
      <c r="F19" s="29"/>
    </row>
    <row r="20" spans="1:6" ht="27.75" customHeight="1" thickBot="1" x14ac:dyDescent="0.35">
      <c r="A20" s="6" t="s">
        <v>53</v>
      </c>
      <c r="B20" s="18"/>
      <c r="C20" s="18"/>
      <c r="D20" s="15"/>
      <c r="E20" s="29"/>
      <c r="F20" s="29"/>
    </row>
    <row r="21" spans="1:6" ht="27.75" customHeight="1" thickBot="1" x14ac:dyDescent="0.35">
      <c r="A21" s="6" t="s">
        <v>54</v>
      </c>
      <c r="B21" s="18"/>
      <c r="C21" s="18"/>
      <c r="D21" s="15" t="s">
        <v>19</v>
      </c>
      <c r="E21" s="29"/>
      <c r="F21" s="29"/>
    </row>
    <row r="22" spans="1:6" ht="27.75" customHeight="1" thickBot="1" x14ac:dyDescent="0.35">
      <c r="A22" s="6" t="s">
        <v>55</v>
      </c>
      <c r="B22" s="18"/>
      <c r="C22" s="18"/>
      <c r="D22" s="15"/>
      <c r="E22" s="29"/>
      <c r="F22" s="29"/>
    </row>
    <row r="23" spans="1:6" ht="27.75" customHeight="1" thickBot="1" x14ac:dyDescent="0.35">
      <c r="A23" s="6" t="s">
        <v>56</v>
      </c>
      <c r="B23" s="18"/>
      <c r="C23" s="18"/>
      <c r="D23" s="15" t="s">
        <v>61</v>
      </c>
      <c r="E23" s="29"/>
      <c r="F23" s="29"/>
    </row>
    <row r="24" spans="1:6" ht="27.75" customHeight="1" thickBot="1" x14ac:dyDescent="0.35">
      <c r="A24" s="6" t="s">
        <v>57</v>
      </c>
      <c r="B24" s="18"/>
      <c r="C24" s="18"/>
      <c r="D24" s="15"/>
      <c r="E24" s="29"/>
      <c r="F24" s="29"/>
    </row>
    <row r="25" spans="1:6" ht="23.1" customHeight="1" thickBot="1" x14ac:dyDescent="0.35">
      <c r="A25" s="6" t="s">
        <v>13</v>
      </c>
      <c r="B25" s="18"/>
      <c r="C25" s="18"/>
      <c r="D25" s="15"/>
      <c r="E25" s="29"/>
      <c r="F25" s="29"/>
    </row>
    <row r="26" spans="1:6" ht="23.1" customHeight="1" thickBot="1" x14ac:dyDescent="0.35">
      <c r="A26" s="25" t="s">
        <v>52</v>
      </c>
      <c r="B26" s="18"/>
      <c r="C26" s="18"/>
      <c r="D26" s="15" t="s">
        <v>62</v>
      </c>
      <c r="E26" s="29"/>
      <c r="F26" s="29"/>
    </row>
    <row r="27" spans="1:6" ht="23.1" customHeight="1" thickBot="1" x14ac:dyDescent="0.35">
      <c r="A27" s="44"/>
      <c r="B27" s="18"/>
      <c r="C27" s="18"/>
      <c r="D27" s="15" t="s">
        <v>63</v>
      </c>
      <c r="E27" s="29"/>
      <c r="F27" s="29"/>
    </row>
    <row r="28" spans="1:6" ht="23.1" customHeight="1" thickBot="1" x14ac:dyDescent="0.35">
      <c r="A28" s="34" t="s">
        <v>14</v>
      </c>
      <c r="B28" s="35">
        <f>SUM(B29:B31)</f>
        <v>0</v>
      </c>
      <c r="C28" s="35">
        <f>SUM(C29:C31)</f>
        <v>0</v>
      </c>
      <c r="D28" s="15" t="s">
        <v>64</v>
      </c>
      <c r="E28" s="29"/>
      <c r="F28" s="29"/>
    </row>
    <row r="29" spans="1:6" ht="23.1" customHeight="1" thickBot="1" x14ac:dyDescent="0.35">
      <c r="A29" s="6" t="s">
        <v>16</v>
      </c>
      <c r="B29" s="18"/>
      <c r="C29" s="18"/>
      <c r="D29" s="15" t="s">
        <v>15</v>
      </c>
      <c r="E29" s="29"/>
      <c r="F29" s="29"/>
    </row>
    <row r="30" spans="1:6" ht="23.1" customHeight="1" thickBot="1" x14ac:dyDescent="0.35">
      <c r="A30" s="6" t="s">
        <v>17</v>
      </c>
      <c r="B30" s="18"/>
      <c r="C30" s="18"/>
      <c r="D30" s="15"/>
      <c r="E30" s="29"/>
      <c r="F30" s="29"/>
    </row>
    <row r="31" spans="1:6" ht="23.1" customHeight="1" thickBot="1" x14ac:dyDescent="0.35">
      <c r="A31" s="6"/>
      <c r="B31" s="18"/>
      <c r="C31" s="18"/>
      <c r="D31" s="15"/>
      <c r="E31" s="29"/>
      <c r="F31" s="29"/>
    </row>
    <row r="32" spans="1:6" ht="23.1" customHeight="1" thickBot="1" x14ac:dyDescent="0.35">
      <c r="A32" s="34" t="s">
        <v>18</v>
      </c>
      <c r="B32" s="35">
        <f>SUM(B33:B35)</f>
        <v>0</v>
      </c>
      <c r="C32" s="35">
        <f>SUM(C33:C35)</f>
        <v>0</v>
      </c>
      <c r="D32" s="32" t="s">
        <v>24</v>
      </c>
      <c r="E32" s="40">
        <f>+E33+E34+E35</f>
        <v>0</v>
      </c>
      <c r="F32" s="40">
        <f>+F33+F34+F35</f>
        <v>0</v>
      </c>
    </row>
    <row r="33" spans="1:6" ht="23.1" customHeight="1" thickBot="1" x14ac:dyDescent="0.35">
      <c r="A33" s="6" t="s">
        <v>20</v>
      </c>
      <c r="B33" s="18"/>
      <c r="C33" s="18"/>
      <c r="D33" s="15" t="s">
        <v>65</v>
      </c>
      <c r="E33" s="29"/>
      <c r="F33" s="29"/>
    </row>
    <row r="34" spans="1:6" ht="23.1" customHeight="1" thickBot="1" x14ac:dyDescent="0.35">
      <c r="A34" s="6" t="s">
        <v>21</v>
      </c>
      <c r="B34" s="18"/>
      <c r="C34" s="18"/>
      <c r="D34" s="15"/>
      <c r="E34" s="29"/>
      <c r="F34" s="29"/>
    </row>
    <row r="35" spans="1:6" ht="23.1" customHeight="1" thickBot="1" x14ac:dyDescent="0.35">
      <c r="A35" s="6" t="s">
        <v>22</v>
      </c>
      <c r="B35" s="18"/>
      <c r="C35" s="18"/>
      <c r="D35" s="15"/>
      <c r="E35" s="29"/>
      <c r="F35" s="29"/>
    </row>
    <row r="36" spans="1:6" ht="23.1" customHeight="1" thickBot="1" x14ac:dyDescent="0.35">
      <c r="A36" s="34" t="s">
        <v>23</v>
      </c>
      <c r="B36" s="40">
        <f>B37</f>
        <v>0</v>
      </c>
      <c r="C36" s="40">
        <f>C37</f>
        <v>0</v>
      </c>
      <c r="D36" s="39" t="s">
        <v>27</v>
      </c>
      <c r="E36" s="40">
        <f>E37</f>
        <v>0</v>
      </c>
      <c r="F36" s="40">
        <f>F37</f>
        <v>0</v>
      </c>
    </row>
    <row r="37" spans="1:6" ht="23.1" customHeight="1" thickBot="1" x14ac:dyDescent="0.35">
      <c r="A37" s="41"/>
      <c r="B37" s="42"/>
      <c r="C37" s="42"/>
      <c r="D37" s="41"/>
      <c r="E37" s="43"/>
      <c r="F37" s="43"/>
    </row>
    <row r="38" spans="1:6" ht="23.1" customHeight="1" thickBot="1" x14ac:dyDescent="0.35">
      <c r="A38" s="46" t="s">
        <v>25</v>
      </c>
      <c r="B38" s="37"/>
      <c r="C38" s="37"/>
      <c r="D38" s="45" t="s">
        <v>69</v>
      </c>
      <c r="E38" s="37"/>
      <c r="F38" s="37"/>
    </row>
    <row r="39" spans="1:6" ht="23.1" customHeight="1" thickBot="1" x14ac:dyDescent="0.35">
      <c r="A39" s="34" t="s">
        <v>26</v>
      </c>
      <c r="B39" s="40"/>
      <c r="C39" s="40"/>
      <c r="D39" s="47" t="s">
        <v>29</v>
      </c>
      <c r="E39" s="40"/>
      <c r="F39" s="40"/>
    </row>
    <row r="40" spans="1:6" ht="18" customHeight="1" thickBot="1" x14ac:dyDescent="0.35">
      <c r="A40" s="38" t="s">
        <v>28</v>
      </c>
      <c r="B40" s="35"/>
      <c r="C40" s="35"/>
      <c r="D40" s="39" t="s">
        <v>58</v>
      </c>
      <c r="E40" s="40"/>
      <c r="F40" s="40"/>
    </row>
    <row r="41" spans="1:6" ht="23.1" customHeight="1" thickBot="1" x14ac:dyDescent="0.35">
      <c r="A41" s="8" t="s">
        <v>30</v>
      </c>
      <c r="B41" s="20">
        <f>B5</f>
        <v>0</v>
      </c>
      <c r="C41" s="20">
        <f>C5</f>
        <v>0</v>
      </c>
      <c r="D41" s="16" t="s">
        <v>31</v>
      </c>
      <c r="E41" s="20">
        <f>E5</f>
        <v>0</v>
      </c>
      <c r="F41" s="20">
        <f>F5</f>
        <v>0</v>
      </c>
    </row>
    <row r="42" spans="1:6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4" t="s">
        <v>33</v>
      </c>
      <c r="E42" s="28">
        <f>SUM(E43:E46)</f>
        <v>0</v>
      </c>
      <c r="F42" s="28">
        <f>SUM(F43:F46)</f>
        <v>0</v>
      </c>
    </row>
    <row r="43" spans="1:6" ht="18" customHeight="1" thickBot="1" x14ac:dyDescent="0.35">
      <c r="A43" s="6" t="s">
        <v>34</v>
      </c>
      <c r="B43" s="18"/>
      <c r="C43" s="18"/>
      <c r="D43" s="15" t="s">
        <v>35</v>
      </c>
      <c r="E43" s="21">
        <f>B43</f>
        <v>0</v>
      </c>
      <c r="F43" s="21">
        <f>C43</f>
        <v>0</v>
      </c>
    </row>
    <row r="44" spans="1:6" ht="23.1" customHeight="1" thickBot="1" x14ac:dyDescent="0.35">
      <c r="A44" s="6" t="s">
        <v>36</v>
      </c>
      <c r="B44" s="18"/>
      <c r="C44" s="18"/>
      <c r="D44" s="15" t="s">
        <v>37</v>
      </c>
      <c r="E44" s="21">
        <f t="shared" ref="E44:F46" si="0">B44</f>
        <v>0</v>
      </c>
      <c r="F44" s="21">
        <f t="shared" si="0"/>
        <v>0</v>
      </c>
    </row>
    <row r="45" spans="1:6" ht="23.1" customHeight="1" thickBot="1" x14ac:dyDescent="0.35">
      <c r="A45" s="6" t="s">
        <v>38</v>
      </c>
      <c r="B45" s="18"/>
      <c r="C45" s="18"/>
      <c r="D45" s="15" t="s">
        <v>39</v>
      </c>
      <c r="E45" s="21">
        <f t="shared" si="0"/>
        <v>0</v>
      </c>
      <c r="F45" s="21">
        <f t="shared" si="0"/>
        <v>0</v>
      </c>
    </row>
    <row r="46" spans="1:6" ht="23.1" customHeight="1" thickBot="1" x14ac:dyDescent="0.35">
      <c r="A46" s="6" t="s">
        <v>40</v>
      </c>
      <c r="B46" s="18"/>
      <c r="C46" s="18"/>
      <c r="D46" s="15" t="s">
        <v>40</v>
      </c>
      <c r="E46" s="21">
        <f t="shared" si="0"/>
        <v>0</v>
      </c>
      <c r="F46" s="21">
        <f t="shared" si="0"/>
        <v>0</v>
      </c>
    </row>
    <row r="47" spans="1:6" ht="23.1" customHeight="1" thickBot="1" x14ac:dyDescent="0.35">
      <c r="A47" s="9" t="s">
        <v>41</v>
      </c>
      <c r="B47" s="20">
        <f>B41+B42</f>
        <v>0</v>
      </c>
      <c r="C47" s="20">
        <f>C41+C42</f>
        <v>0</v>
      </c>
      <c r="D47" s="17" t="s">
        <v>41</v>
      </c>
      <c r="E47" s="20">
        <f>E41+E42</f>
        <v>0</v>
      </c>
      <c r="F47" s="20">
        <f>F41+F42</f>
        <v>0</v>
      </c>
    </row>
    <row r="48" spans="1:6" ht="23.1" customHeight="1" x14ac:dyDescent="0.3"/>
    <row r="49" spans="4:6" ht="15.75" customHeight="1" x14ac:dyDescent="0.3">
      <c r="D49" s="10" t="s">
        <v>42</v>
      </c>
      <c r="E49" s="31">
        <f>B41-E41</f>
        <v>0</v>
      </c>
      <c r="F49" s="31">
        <f>C41-F41</f>
        <v>0</v>
      </c>
    </row>
  </sheetData>
  <pageMargins left="0" right="0" top="0" bottom="0" header="0.31496062992125984" footer="0.31496062992125984"/>
  <pageSetup paperSize="9" orientation="portrait" horizontalDpi="0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49"/>
  <sheetViews>
    <sheetView topLeftCell="A27" workbookViewId="0">
      <selection activeCell="E57" sqref="E57"/>
    </sheetView>
  </sheetViews>
  <sheetFormatPr baseColWidth="10" defaultRowHeight="14.4" x14ac:dyDescent="0.3"/>
  <cols>
    <col min="1" max="1" width="43.5546875" customWidth="1"/>
    <col min="4" max="4" width="34.88671875" style="10" customWidth="1"/>
  </cols>
  <sheetData>
    <row r="1" spans="1:6" ht="14.25" customHeight="1" x14ac:dyDescent="0.3">
      <c r="A1" s="27"/>
    </row>
    <row r="2" spans="1:6" ht="16.2" x14ac:dyDescent="0.3">
      <c r="A2" s="1" t="s">
        <v>155</v>
      </c>
    </row>
    <row r="3" spans="1:6" ht="7.5" customHeight="1" thickBot="1" x14ac:dyDescent="0.35">
      <c r="A3" s="2"/>
    </row>
    <row r="4" spans="1:6" ht="14.25" customHeight="1" thickBot="1" x14ac:dyDescent="0.35">
      <c r="A4" s="3" t="s">
        <v>0</v>
      </c>
      <c r="B4" s="4" t="s">
        <v>74</v>
      </c>
      <c r="C4" s="4" t="s">
        <v>75</v>
      </c>
      <c r="D4" s="11" t="s">
        <v>1</v>
      </c>
      <c r="E4" s="4" t="s">
        <v>74</v>
      </c>
      <c r="F4" s="4" t="s">
        <v>75</v>
      </c>
    </row>
    <row r="5" spans="1:6" ht="23.1" customHeight="1" thickBot="1" x14ac:dyDescent="0.35">
      <c r="A5" s="5" t="s">
        <v>2</v>
      </c>
      <c r="B5" s="18">
        <f>B6+B13+B19+B28+B32+B36+B38+B39+B40</f>
        <v>6000</v>
      </c>
      <c r="C5" s="18">
        <f>C6+C13+C19+C28+C32+C36+C38+C39+C40</f>
        <v>0</v>
      </c>
      <c r="D5" s="12" t="s">
        <v>3</v>
      </c>
      <c r="E5" s="21">
        <f>E6+E13+E32+E36+E38+E39+E40</f>
        <v>3000</v>
      </c>
      <c r="F5" s="21">
        <f>F6+F13+F32+F36+F38+F39+F40</f>
        <v>0</v>
      </c>
    </row>
    <row r="6" spans="1:6" ht="23.1" customHeight="1" thickBot="1" x14ac:dyDescent="0.35">
      <c r="A6" s="46" t="s">
        <v>4</v>
      </c>
      <c r="B6" s="37">
        <f>SUM(B7:B12)</f>
        <v>0</v>
      </c>
      <c r="C6" s="37">
        <f>SUM(C7:C12)</f>
        <v>0</v>
      </c>
      <c r="D6" s="47" t="s">
        <v>66</v>
      </c>
      <c r="E6" s="37">
        <f>SUM(E7:E12)</f>
        <v>0</v>
      </c>
      <c r="F6" s="37">
        <f>SUM(F7:F12)</f>
        <v>0</v>
      </c>
    </row>
    <row r="7" spans="1:6" ht="23.1" customHeight="1" thickBot="1" x14ac:dyDescent="0.35">
      <c r="A7" s="6" t="s">
        <v>43</v>
      </c>
      <c r="B7" s="18"/>
      <c r="C7" s="18"/>
      <c r="D7" s="13" t="s">
        <v>48</v>
      </c>
      <c r="E7" s="21"/>
      <c r="F7" s="21"/>
    </row>
    <row r="8" spans="1:6" ht="23.1" customHeight="1" thickBot="1" x14ac:dyDescent="0.35">
      <c r="A8" s="6" t="s">
        <v>44</v>
      </c>
      <c r="B8" s="18"/>
      <c r="C8" s="18"/>
      <c r="D8" s="13"/>
      <c r="E8" s="21"/>
      <c r="F8" s="21"/>
    </row>
    <row r="9" spans="1:6" ht="23.1" customHeight="1" thickBot="1" x14ac:dyDescent="0.35">
      <c r="A9" s="6" t="s">
        <v>45</v>
      </c>
      <c r="B9" s="18"/>
      <c r="C9" s="18"/>
      <c r="D9" s="13" t="s">
        <v>49</v>
      </c>
      <c r="E9" s="21"/>
      <c r="F9" s="21"/>
    </row>
    <row r="10" spans="1:6" ht="23.1" customHeight="1" thickBot="1" x14ac:dyDescent="0.35">
      <c r="A10" s="6" t="s">
        <v>46</v>
      </c>
      <c r="B10" s="18"/>
      <c r="C10" s="18"/>
      <c r="D10" s="13"/>
      <c r="E10" s="21"/>
      <c r="F10" s="21"/>
    </row>
    <row r="11" spans="1:6" ht="23.1" customHeight="1" thickBot="1" x14ac:dyDescent="0.35">
      <c r="A11" s="6" t="s">
        <v>47</v>
      </c>
      <c r="B11" s="18"/>
      <c r="C11" s="18"/>
      <c r="D11" s="13" t="s">
        <v>50</v>
      </c>
      <c r="E11" s="21"/>
      <c r="F11" s="21"/>
    </row>
    <row r="12" spans="1:6" ht="23.1" customHeight="1" thickBot="1" x14ac:dyDescent="0.35">
      <c r="A12" s="6"/>
      <c r="B12" s="18"/>
      <c r="C12" s="18"/>
      <c r="D12" s="13"/>
      <c r="E12" s="21"/>
      <c r="F12" s="21"/>
    </row>
    <row r="13" spans="1:6" ht="23.1" customHeight="1" thickBot="1" x14ac:dyDescent="0.35">
      <c r="A13" s="34" t="s">
        <v>7</v>
      </c>
      <c r="B13" s="35">
        <f>SUM(B14:B18)</f>
        <v>1000</v>
      </c>
      <c r="C13" s="35">
        <f>SUM(C14:C18)</f>
        <v>0</v>
      </c>
      <c r="D13" s="32" t="s">
        <v>5</v>
      </c>
      <c r="E13" s="40">
        <f>SUM(E14:E31)</f>
        <v>3000</v>
      </c>
      <c r="F13" s="40">
        <f>SUM(F14:F31)</f>
        <v>0</v>
      </c>
    </row>
    <row r="14" spans="1:6" ht="23.1" customHeight="1" thickBot="1" x14ac:dyDescent="0.35">
      <c r="A14" s="6" t="s">
        <v>51</v>
      </c>
      <c r="B14" s="18"/>
      <c r="C14" s="18"/>
      <c r="D14" s="15" t="s">
        <v>6</v>
      </c>
      <c r="E14" s="29"/>
      <c r="F14" s="29"/>
    </row>
    <row r="15" spans="1:6" ht="23.1" customHeight="1" thickBot="1" x14ac:dyDescent="0.35">
      <c r="A15" s="6" t="s">
        <v>67</v>
      </c>
      <c r="B15" s="18">
        <v>1000</v>
      </c>
      <c r="C15" s="18"/>
      <c r="D15" s="15" t="s">
        <v>165</v>
      </c>
      <c r="E15" s="29"/>
      <c r="F15" s="29"/>
    </row>
    <row r="16" spans="1:6" ht="23.1" customHeight="1" thickBot="1" x14ac:dyDescent="0.35">
      <c r="A16" s="6" t="s">
        <v>8</v>
      </c>
      <c r="B16" s="18"/>
      <c r="C16" s="18"/>
      <c r="D16" s="23" t="s">
        <v>9</v>
      </c>
      <c r="E16" s="29">
        <v>3000</v>
      </c>
      <c r="F16" s="29"/>
    </row>
    <row r="17" spans="1:6" ht="23.1" customHeight="1" thickBot="1" x14ac:dyDescent="0.35">
      <c r="A17" s="25" t="s">
        <v>10</v>
      </c>
      <c r="B17" s="18"/>
      <c r="C17" s="18"/>
      <c r="D17" s="23" t="s">
        <v>12</v>
      </c>
      <c r="E17" s="24"/>
      <c r="F17" s="24"/>
    </row>
    <row r="18" spans="1:6" ht="18.75" customHeight="1" thickBot="1" x14ac:dyDescent="0.35">
      <c r="A18" s="25" t="s">
        <v>52</v>
      </c>
      <c r="B18" s="26"/>
      <c r="C18" s="26"/>
      <c r="D18" s="48" t="s">
        <v>59</v>
      </c>
      <c r="E18" s="28"/>
      <c r="F18" s="28"/>
    </row>
    <row r="19" spans="1:6" ht="16.5" customHeight="1" thickBot="1" x14ac:dyDescent="0.35">
      <c r="A19" s="36" t="s">
        <v>11</v>
      </c>
      <c r="B19" s="37">
        <f>SUM(B20:B27)</f>
        <v>5000</v>
      </c>
      <c r="C19" s="37">
        <f>SUM(C20:C27)</f>
        <v>0</v>
      </c>
      <c r="D19" s="49" t="s">
        <v>60</v>
      </c>
      <c r="E19" s="29"/>
      <c r="F19" s="29"/>
    </row>
    <row r="20" spans="1:6" ht="27.75" customHeight="1" thickBot="1" x14ac:dyDescent="0.35">
      <c r="A20" s="6" t="s">
        <v>53</v>
      </c>
      <c r="B20" s="18"/>
      <c r="C20" s="18"/>
      <c r="D20" s="15"/>
      <c r="E20" s="29"/>
      <c r="F20" s="29"/>
    </row>
    <row r="21" spans="1:6" ht="27.75" customHeight="1" thickBot="1" x14ac:dyDescent="0.35">
      <c r="A21" s="6" t="s">
        <v>54</v>
      </c>
      <c r="B21" s="18"/>
      <c r="C21" s="18"/>
      <c r="D21" s="15" t="s">
        <v>19</v>
      </c>
      <c r="E21" s="29"/>
      <c r="F21" s="29"/>
    </row>
    <row r="22" spans="1:6" ht="27.75" customHeight="1" thickBot="1" x14ac:dyDescent="0.35">
      <c r="A22" s="6" t="s">
        <v>55</v>
      </c>
      <c r="B22" s="18">
        <v>5000</v>
      </c>
      <c r="C22" s="18"/>
      <c r="D22" s="15"/>
      <c r="E22" s="29"/>
      <c r="F22" s="29"/>
    </row>
    <row r="23" spans="1:6" ht="27.75" customHeight="1" thickBot="1" x14ac:dyDescent="0.35">
      <c r="A23" s="6" t="s">
        <v>56</v>
      </c>
      <c r="B23" s="18"/>
      <c r="C23" s="18"/>
      <c r="D23" s="15" t="s">
        <v>61</v>
      </c>
      <c r="E23" s="29"/>
      <c r="F23" s="29"/>
    </row>
    <row r="24" spans="1:6" ht="27.75" customHeight="1" thickBot="1" x14ac:dyDescent="0.35">
      <c r="A24" s="6" t="s">
        <v>57</v>
      </c>
      <c r="B24" s="18"/>
      <c r="C24" s="18"/>
      <c r="D24" s="15"/>
      <c r="E24" s="29"/>
      <c r="F24" s="29"/>
    </row>
    <row r="25" spans="1:6" ht="23.1" customHeight="1" thickBot="1" x14ac:dyDescent="0.35">
      <c r="A25" s="6" t="s">
        <v>13</v>
      </c>
      <c r="B25" s="18"/>
      <c r="C25" s="18"/>
      <c r="D25" s="15"/>
      <c r="E25" s="29"/>
      <c r="F25" s="29"/>
    </row>
    <row r="26" spans="1:6" ht="23.1" customHeight="1" thickBot="1" x14ac:dyDescent="0.35">
      <c r="A26" s="25" t="s">
        <v>52</v>
      </c>
      <c r="B26" s="18"/>
      <c r="C26" s="18"/>
      <c r="D26" s="15" t="s">
        <v>62</v>
      </c>
      <c r="E26" s="29"/>
      <c r="F26" s="29"/>
    </row>
    <row r="27" spans="1:6" ht="23.1" customHeight="1" thickBot="1" x14ac:dyDescent="0.35">
      <c r="A27" s="44"/>
      <c r="B27" s="18"/>
      <c r="C27" s="18"/>
      <c r="D27" s="15" t="s">
        <v>63</v>
      </c>
      <c r="E27" s="29"/>
      <c r="F27" s="29"/>
    </row>
    <row r="28" spans="1:6" ht="23.1" customHeight="1" thickBot="1" x14ac:dyDescent="0.35">
      <c r="A28" s="34" t="s">
        <v>14</v>
      </c>
      <c r="B28" s="35">
        <f>SUM(B29:B31)</f>
        <v>0</v>
      </c>
      <c r="C28" s="35">
        <f>SUM(C29:C31)</f>
        <v>0</v>
      </c>
      <c r="D28" s="15" t="s">
        <v>64</v>
      </c>
      <c r="E28" s="29"/>
      <c r="F28" s="29"/>
    </row>
    <row r="29" spans="1:6" ht="23.1" customHeight="1" thickBot="1" x14ac:dyDescent="0.35">
      <c r="A29" s="6" t="s">
        <v>16</v>
      </c>
      <c r="B29" s="18"/>
      <c r="C29" s="18"/>
      <c r="D29" s="15" t="s">
        <v>15</v>
      </c>
      <c r="E29" s="29"/>
      <c r="F29" s="29"/>
    </row>
    <row r="30" spans="1:6" ht="23.1" customHeight="1" thickBot="1" x14ac:dyDescent="0.35">
      <c r="A30" s="6" t="s">
        <v>17</v>
      </c>
      <c r="B30" s="18"/>
      <c r="C30" s="18"/>
      <c r="D30" s="15"/>
      <c r="E30" s="29"/>
      <c r="F30" s="29"/>
    </row>
    <row r="31" spans="1:6" ht="23.1" customHeight="1" thickBot="1" x14ac:dyDescent="0.35">
      <c r="A31" s="6"/>
      <c r="B31" s="18"/>
      <c r="C31" s="18"/>
      <c r="D31" s="15"/>
      <c r="E31" s="29"/>
      <c r="F31" s="29"/>
    </row>
    <row r="32" spans="1:6" ht="23.1" customHeight="1" thickBot="1" x14ac:dyDescent="0.35">
      <c r="A32" s="34" t="s">
        <v>18</v>
      </c>
      <c r="B32" s="35">
        <f>SUM(B33:B35)</f>
        <v>0</v>
      </c>
      <c r="C32" s="35">
        <f>SUM(C33:C35)</f>
        <v>0</v>
      </c>
      <c r="D32" s="32" t="s">
        <v>24</v>
      </c>
      <c r="E32" s="40">
        <f>+E33+E34+E35</f>
        <v>0</v>
      </c>
      <c r="F32" s="40">
        <f>+F33+F34+F35</f>
        <v>0</v>
      </c>
    </row>
    <row r="33" spans="1:6" ht="23.1" customHeight="1" thickBot="1" x14ac:dyDescent="0.35">
      <c r="A33" s="6" t="s">
        <v>20</v>
      </c>
      <c r="B33" s="18"/>
      <c r="C33" s="18"/>
      <c r="D33" s="15" t="s">
        <v>65</v>
      </c>
      <c r="E33" s="29"/>
      <c r="F33" s="29"/>
    </row>
    <row r="34" spans="1:6" ht="23.1" customHeight="1" thickBot="1" x14ac:dyDescent="0.35">
      <c r="A34" s="6" t="s">
        <v>21</v>
      </c>
      <c r="B34" s="18"/>
      <c r="C34" s="18"/>
      <c r="D34" s="15"/>
      <c r="E34" s="29"/>
      <c r="F34" s="29"/>
    </row>
    <row r="35" spans="1:6" ht="23.1" customHeight="1" thickBot="1" x14ac:dyDescent="0.35">
      <c r="A35" s="6" t="s">
        <v>22</v>
      </c>
      <c r="B35" s="18"/>
      <c r="C35" s="18"/>
      <c r="D35" s="15"/>
      <c r="E35" s="29"/>
      <c r="F35" s="29"/>
    </row>
    <row r="36" spans="1:6" ht="23.1" customHeight="1" thickBot="1" x14ac:dyDescent="0.35">
      <c r="A36" s="34" t="s">
        <v>23</v>
      </c>
      <c r="B36" s="40">
        <f>B37</f>
        <v>0</v>
      </c>
      <c r="C36" s="40">
        <f>C37</f>
        <v>0</v>
      </c>
      <c r="D36" s="39" t="s">
        <v>27</v>
      </c>
      <c r="E36" s="40">
        <f>E37</f>
        <v>0</v>
      </c>
      <c r="F36" s="40">
        <f>F37</f>
        <v>0</v>
      </c>
    </row>
    <row r="37" spans="1:6" ht="23.1" customHeight="1" thickBot="1" x14ac:dyDescent="0.35">
      <c r="A37" s="41"/>
      <c r="B37" s="42"/>
      <c r="C37" s="42"/>
      <c r="D37" s="41"/>
      <c r="E37" s="43"/>
      <c r="F37" s="43"/>
    </row>
    <row r="38" spans="1:6" ht="23.1" customHeight="1" thickBot="1" x14ac:dyDescent="0.35">
      <c r="A38" s="46" t="s">
        <v>25</v>
      </c>
      <c r="B38" s="37"/>
      <c r="C38" s="37"/>
      <c r="D38" s="45" t="s">
        <v>69</v>
      </c>
      <c r="E38" s="37"/>
      <c r="F38" s="37"/>
    </row>
    <row r="39" spans="1:6" ht="23.1" customHeight="1" thickBot="1" x14ac:dyDescent="0.35">
      <c r="A39" s="34" t="s">
        <v>26</v>
      </c>
      <c r="B39" s="40"/>
      <c r="C39" s="40"/>
      <c r="D39" s="47" t="s">
        <v>29</v>
      </c>
      <c r="E39" s="40"/>
      <c r="F39" s="40"/>
    </row>
    <row r="40" spans="1:6" ht="18" customHeight="1" thickBot="1" x14ac:dyDescent="0.35">
      <c r="A40" s="38" t="s">
        <v>28</v>
      </c>
      <c r="B40" s="35"/>
      <c r="C40" s="35"/>
      <c r="D40" s="39" t="s">
        <v>58</v>
      </c>
      <c r="E40" s="40"/>
      <c r="F40" s="40"/>
    </row>
    <row r="41" spans="1:6" ht="23.1" customHeight="1" thickBot="1" x14ac:dyDescent="0.35">
      <c r="A41" s="8" t="s">
        <v>30</v>
      </c>
      <c r="B41" s="20">
        <f>B5</f>
        <v>6000</v>
      </c>
      <c r="C41" s="20">
        <f>C5</f>
        <v>0</v>
      </c>
      <c r="D41" s="16" t="s">
        <v>31</v>
      </c>
      <c r="E41" s="20">
        <f>E5</f>
        <v>3000</v>
      </c>
      <c r="F41" s="20">
        <f>F5</f>
        <v>0</v>
      </c>
    </row>
    <row r="42" spans="1:6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4" t="s">
        <v>33</v>
      </c>
      <c r="E42" s="28">
        <f>SUM(E43:E46)</f>
        <v>0</v>
      </c>
      <c r="F42" s="28">
        <f>SUM(F43:F46)</f>
        <v>0</v>
      </c>
    </row>
    <row r="43" spans="1:6" ht="18" customHeight="1" thickBot="1" x14ac:dyDescent="0.35">
      <c r="A43" s="6" t="s">
        <v>34</v>
      </c>
      <c r="B43" s="18"/>
      <c r="C43" s="18"/>
      <c r="D43" s="15" t="s">
        <v>35</v>
      </c>
      <c r="E43" s="21">
        <f>B43</f>
        <v>0</v>
      </c>
      <c r="F43" s="21">
        <f>C43</f>
        <v>0</v>
      </c>
    </row>
    <row r="44" spans="1:6" ht="23.1" customHeight="1" thickBot="1" x14ac:dyDescent="0.35">
      <c r="A44" s="6" t="s">
        <v>36</v>
      </c>
      <c r="B44" s="18"/>
      <c r="C44" s="18"/>
      <c r="D44" s="15" t="s">
        <v>37</v>
      </c>
      <c r="E44" s="21">
        <f t="shared" ref="E44:F46" si="0">B44</f>
        <v>0</v>
      </c>
      <c r="F44" s="21">
        <f t="shared" si="0"/>
        <v>0</v>
      </c>
    </row>
    <row r="45" spans="1:6" ht="23.1" customHeight="1" thickBot="1" x14ac:dyDescent="0.35">
      <c r="A45" s="6" t="s">
        <v>38</v>
      </c>
      <c r="B45" s="18"/>
      <c r="C45" s="18"/>
      <c r="D45" s="15" t="s">
        <v>39</v>
      </c>
      <c r="E45" s="21">
        <f t="shared" si="0"/>
        <v>0</v>
      </c>
      <c r="F45" s="21">
        <f t="shared" si="0"/>
        <v>0</v>
      </c>
    </row>
    <row r="46" spans="1:6" ht="23.1" customHeight="1" thickBot="1" x14ac:dyDescent="0.35">
      <c r="A46" s="6" t="s">
        <v>40</v>
      </c>
      <c r="B46" s="18"/>
      <c r="C46" s="18"/>
      <c r="D46" s="15" t="s">
        <v>40</v>
      </c>
      <c r="E46" s="21">
        <f t="shared" si="0"/>
        <v>0</v>
      </c>
      <c r="F46" s="21">
        <f t="shared" si="0"/>
        <v>0</v>
      </c>
    </row>
    <row r="47" spans="1:6" ht="23.1" customHeight="1" thickBot="1" x14ac:dyDescent="0.35">
      <c r="A47" s="9" t="s">
        <v>41</v>
      </c>
      <c r="B47" s="20">
        <f>B41+B42</f>
        <v>6000</v>
      </c>
      <c r="C47" s="20">
        <f>C41+C42</f>
        <v>0</v>
      </c>
      <c r="D47" s="17" t="s">
        <v>41</v>
      </c>
      <c r="E47" s="20">
        <f>E41+E42</f>
        <v>3000</v>
      </c>
      <c r="F47" s="20">
        <f>F41+F42</f>
        <v>0</v>
      </c>
    </row>
    <row r="48" spans="1:6" ht="23.1" customHeight="1" x14ac:dyDescent="0.3"/>
    <row r="49" spans="4:6" ht="15.75" customHeight="1" x14ac:dyDescent="0.3">
      <c r="D49" s="10" t="s">
        <v>42</v>
      </c>
      <c r="E49" s="31">
        <f>B41-E41</f>
        <v>3000</v>
      </c>
      <c r="F49" s="31">
        <f>C41-F41</f>
        <v>0</v>
      </c>
    </row>
  </sheetData>
  <pageMargins left="0" right="0" top="0" bottom="0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F49"/>
  <sheetViews>
    <sheetView topLeftCell="A37" workbookViewId="0">
      <selection activeCell="H16" sqref="H16"/>
    </sheetView>
  </sheetViews>
  <sheetFormatPr baseColWidth="10" defaultRowHeight="14.4" x14ac:dyDescent="0.3"/>
  <cols>
    <col min="1" max="1" width="43.5546875" customWidth="1"/>
    <col min="4" max="4" width="34.88671875" style="10" customWidth="1"/>
  </cols>
  <sheetData>
    <row r="1" spans="1:6" ht="14.25" customHeight="1" x14ac:dyDescent="0.3">
      <c r="A1" s="27"/>
    </row>
    <row r="2" spans="1:6" ht="16.2" x14ac:dyDescent="0.3">
      <c r="A2" s="1" t="s">
        <v>99</v>
      </c>
    </row>
    <row r="3" spans="1:6" ht="7.5" customHeight="1" thickBot="1" x14ac:dyDescent="0.35">
      <c r="A3" s="2"/>
    </row>
    <row r="4" spans="1:6" ht="14.25" customHeight="1" thickBot="1" x14ac:dyDescent="0.35">
      <c r="A4" s="3" t="s">
        <v>0</v>
      </c>
      <c r="B4" s="4" t="s">
        <v>74</v>
      </c>
      <c r="C4" s="4" t="s">
        <v>75</v>
      </c>
      <c r="D4" s="11" t="s">
        <v>1</v>
      </c>
      <c r="E4" s="4" t="s">
        <v>74</v>
      </c>
      <c r="F4" s="4" t="s">
        <v>75</v>
      </c>
    </row>
    <row r="5" spans="1:6" ht="23.1" customHeight="1" thickBot="1" x14ac:dyDescent="0.35">
      <c r="A5" s="5" t="s">
        <v>2</v>
      </c>
      <c r="B5" s="18">
        <f>B6+B13+B19+B28+B32+B36+B38+B39+B40</f>
        <v>27000</v>
      </c>
      <c r="C5" s="18">
        <f>C6+C13+C19+C28+C32+C36+C38+C39+C40</f>
        <v>0</v>
      </c>
      <c r="D5" s="12" t="s">
        <v>3</v>
      </c>
      <c r="E5" s="21">
        <f>E6+E13+E32+E36+E38+E39+E40</f>
        <v>18000</v>
      </c>
      <c r="F5" s="21">
        <f>F6+F13+F32+F36+F38+F39+F40</f>
        <v>0</v>
      </c>
    </row>
    <row r="6" spans="1:6" ht="23.1" customHeight="1" thickBot="1" x14ac:dyDescent="0.35">
      <c r="A6" s="46" t="s">
        <v>4</v>
      </c>
      <c r="B6" s="37">
        <f>SUM(B7:B12)</f>
        <v>0</v>
      </c>
      <c r="C6" s="37">
        <f>SUM(C7:C12)</f>
        <v>0</v>
      </c>
      <c r="D6" s="47" t="s">
        <v>66</v>
      </c>
      <c r="E6" s="37">
        <f>SUM(E7:E12)</f>
        <v>0</v>
      </c>
      <c r="F6" s="37">
        <f>SUM(F7:F12)</f>
        <v>0</v>
      </c>
    </row>
    <row r="7" spans="1:6" ht="23.1" customHeight="1" thickBot="1" x14ac:dyDescent="0.35">
      <c r="A7" s="6" t="s">
        <v>43</v>
      </c>
      <c r="B7" s="18"/>
      <c r="C7" s="18"/>
      <c r="D7" s="13" t="s">
        <v>48</v>
      </c>
      <c r="E7" s="21"/>
      <c r="F7" s="21"/>
    </row>
    <row r="8" spans="1:6" ht="23.1" customHeight="1" thickBot="1" x14ac:dyDescent="0.35">
      <c r="A8" s="6" t="s">
        <v>44</v>
      </c>
      <c r="B8" s="18"/>
      <c r="C8" s="18"/>
      <c r="D8" s="13"/>
      <c r="E8" s="21"/>
      <c r="F8" s="21"/>
    </row>
    <row r="9" spans="1:6" ht="23.1" customHeight="1" thickBot="1" x14ac:dyDescent="0.35">
      <c r="A9" s="6" t="s">
        <v>45</v>
      </c>
      <c r="B9" s="18"/>
      <c r="C9" s="18"/>
      <c r="D9" s="13" t="s">
        <v>49</v>
      </c>
      <c r="E9" s="21"/>
      <c r="F9" s="21"/>
    </row>
    <row r="10" spans="1:6" ht="23.1" customHeight="1" thickBot="1" x14ac:dyDescent="0.35">
      <c r="A10" s="6" t="s">
        <v>46</v>
      </c>
      <c r="B10" s="18"/>
      <c r="C10" s="18"/>
      <c r="D10" s="13"/>
      <c r="E10" s="21"/>
      <c r="F10" s="21"/>
    </row>
    <row r="11" spans="1:6" ht="23.1" customHeight="1" thickBot="1" x14ac:dyDescent="0.35">
      <c r="A11" s="6" t="s">
        <v>47</v>
      </c>
      <c r="B11" s="18"/>
      <c r="C11" s="18"/>
      <c r="D11" s="13" t="s">
        <v>50</v>
      </c>
      <c r="E11" s="21"/>
      <c r="F11" s="21"/>
    </row>
    <row r="12" spans="1:6" ht="23.1" customHeight="1" thickBot="1" x14ac:dyDescent="0.35">
      <c r="A12" s="6"/>
      <c r="B12" s="18"/>
      <c r="C12" s="18"/>
      <c r="D12" s="13"/>
      <c r="E12" s="21"/>
      <c r="F12" s="21"/>
    </row>
    <row r="13" spans="1:6" ht="23.1" customHeight="1" thickBot="1" x14ac:dyDescent="0.35">
      <c r="A13" s="34" t="s">
        <v>7</v>
      </c>
      <c r="B13" s="35">
        <f>SUM(B14:B18)</f>
        <v>0</v>
      </c>
      <c r="C13" s="35">
        <f>SUM(C14:C18)</f>
        <v>0</v>
      </c>
      <c r="D13" s="32" t="s">
        <v>5</v>
      </c>
      <c r="E13" s="40">
        <f>SUM(E14:E31)</f>
        <v>0</v>
      </c>
      <c r="F13" s="40">
        <f>SUM(F14:F31)</f>
        <v>0</v>
      </c>
    </row>
    <row r="14" spans="1:6" ht="23.1" customHeight="1" thickBot="1" x14ac:dyDescent="0.35">
      <c r="A14" s="6" t="s">
        <v>51</v>
      </c>
      <c r="B14" s="18"/>
      <c r="C14" s="18"/>
      <c r="D14" s="15" t="s">
        <v>6</v>
      </c>
      <c r="E14" s="29"/>
      <c r="F14" s="29"/>
    </row>
    <row r="15" spans="1:6" ht="23.1" customHeight="1" thickBot="1" x14ac:dyDescent="0.35">
      <c r="A15" s="6" t="s">
        <v>67</v>
      </c>
      <c r="B15" s="18"/>
      <c r="C15" s="18"/>
      <c r="D15" s="15" t="s">
        <v>165</v>
      </c>
      <c r="E15" s="29"/>
      <c r="F15" s="29"/>
    </row>
    <row r="16" spans="1:6" ht="23.1" customHeight="1" thickBot="1" x14ac:dyDescent="0.35">
      <c r="A16" s="6" t="s">
        <v>8</v>
      </c>
      <c r="B16" s="18"/>
      <c r="C16" s="18"/>
      <c r="D16" s="23" t="s">
        <v>9</v>
      </c>
      <c r="E16" s="29"/>
      <c r="F16" s="29"/>
    </row>
    <row r="17" spans="1:6" ht="23.1" customHeight="1" thickBot="1" x14ac:dyDescent="0.35">
      <c r="A17" s="25" t="s">
        <v>10</v>
      </c>
      <c r="B17" s="18"/>
      <c r="C17" s="18"/>
      <c r="D17" s="23" t="s">
        <v>12</v>
      </c>
      <c r="E17" s="24"/>
      <c r="F17" s="24"/>
    </row>
    <row r="18" spans="1:6" ht="18.75" customHeight="1" thickBot="1" x14ac:dyDescent="0.35">
      <c r="A18" s="25" t="s">
        <v>52</v>
      </c>
      <c r="B18" s="26"/>
      <c r="C18" s="26"/>
      <c r="D18" s="48" t="s">
        <v>59</v>
      </c>
      <c r="E18" s="28"/>
      <c r="F18" s="28"/>
    </row>
    <row r="19" spans="1:6" ht="16.5" customHeight="1" thickBot="1" x14ac:dyDescent="0.35">
      <c r="A19" s="36" t="s">
        <v>11</v>
      </c>
      <c r="B19" s="37">
        <f>SUM(B20:B27)</f>
        <v>27000</v>
      </c>
      <c r="C19" s="37">
        <f>SUM(C20:C27)</f>
        <v>0</v>
      </c>
      <c r="D19" s="49" t="s">
        <v>60</v>
      </c>
      <c r="E19" s="29"/>
      <c r="F19" s="29"/>
    </row>
    <row r="20" spans="1:6" ht="27.75" customHeight="1" thickBot="1" x14ac:dyDescent="0.35">
      <c r="A20" s="6" t="s">
        <v>53</v>
      </c>
      <c r="B20" s="18"/>
      <c r="C20" s="18"/>
      <c r="D20" s="15"/>
      <c r="E20" s="29"/>
      <c r="F20" s="29"/>
    </row>
    <row r="21" spans="1:6" ht="27.75" customHeight="1" thickBot="1" x14ac:dyDescent="0.35">
      <c r="A21" s="6" t="s">
        <v>54</v>
      </c>
      <c r="B21" s="18">
        <v>23000</v>
      </c>
      <c r="C21" s="18"/>
      <c r="D21" s="15" t="s">
        <v>19</v>
      </c>
      <c r="E21" s="29"/>
      <c r="F21" s="29"/>
    </row>
    <row r="22" spans="1:6" ht="27.75" customHeight="1" thickBot="1" x14ac:dyDescent="0.35">
      <c r="A22" s="6" t="s">
        <v>55</v>
      </c>
      <c r="B22" s="18">
        <v>4000</v>
      </c>
      <c r="C22" s="18"/>
      <c r="D22" s="15"/>
      <c r="E22" s="29"/>
      <c r="F22" s="29"/>
    </row>
    <row r="23" spans="1:6" ht="27.75" customHeight="1" thickBot="1" x14ac:dyDescent="0.35">
      <c r="A23" s="6" t="s">
        <v>56</v>
      </c>
      <c r="B23" s="18"/>
      <c r="C23" s="18"/>
      <c r="D23" s="15" t="s">
        <v>61</v>
      </c>
      <c r="E23" s="29"/>
      <c r="F23" s="29"/>
    </row>
    <row r="24" spans="1:6" ht="27.75" customHeight="1" thickBot="1" x14ac:dyDescent="0.35">
      <c r="A24" s="6" t="s">
        <v>57</v>
      </c>
      <c r="B24" s="18"/>
      <c r="C24" s="18"/>
      <c r="D24" s="15"/>
      <c r="E24" s="29"/>
      <c r="F24" s="29"/>
    </row>
    <row r="25" spans="1:6" ht="23.1" customHeight="1" thickBot="1" x14ac:dyDescent="0.35">
      <c r="A25" s="6" t="s">
        <v>13</v>
      </c>
      <c r="B25" s="18"/>
      <c r="C25" s="18"/>
      <c r="D25" s="15"/>
      <c r="E25" s="29"/>
      <c r="F25" s="29"/>
    </row>
    <row r="26" spans="1:6" ht="23.1" customHeight="1" thickBot="1" x14ac:dyDescent="0.35">
      <c r="A26" s="25" t="s">
        <v>52</v>
      </c>
      <c r="B26" s="18"/>
      <c r="C26" s="18"/>
      <c r="D26" s="15" t="s">
        <v>62</v>
      </c>
      <c r="E26" s="29"/>
      <c r="F26" s="29"/>
    </row>
    <row r="27" spans="1:6" ht="23.1" customHeight="1" thickBot="1" x14ac:dyDescent="0.35">
      <c r="A27" s="44"/>
      <c r="B27" s="18"/>
      <c r="C27" s="18"/>
      <c r="D27" s="15" t="s">
        <v>63</v>
      </c>
      <c r="E27" s="29"/>
      <c r="F27" s="29"/>
    </row>
    <row r="28" spans="1:6" ht="23.1" customHeight="1" thickBot="1" x14ac:dyDescent="0.35">
      <c r="A28" s="34" t="s">
        <v>14</v>
      </c>
      <c r="B28" s="35">
        <f>SUM(B29:B31)</f>
        <v>0</v>
      </c>
      <c r="C28" s="35">
        <f>SUM(C29:C31)</f>
        <v>0</v>
      </c>
      <c r="D28" s="15" t="s">
        <v>64</v>
      </c>
      <c r="E28" s="29"/>
      <c r="F28" s="29"/>
    </row>
    <row r="29" spans="1:6" ht="23.1" customHeight="1" thickBot="1" x14ac:dyDescent="0.35">
      <c r="A29" s="6" t="s">
        <v>16</v>
      </c>
      <c r="B29" s="18"/>
      <c r="C29" s="18"/>
      <c r="D29" s="15" t="s">
        <v>15</v>
      </c>
      <c r="E29" s="29"/>
      <c r="F29" s="29"/>
    </row>
    <row r="30" spans="1:6" ht="23.1" customHeight="1" thickBot="1" x14ac:dyDescent="0.35">
      <c r="A30" s="6" t="s">
        <v>17</v>
      </c>
      <c r="B30" s="18"/>
      <c r="C30" s="18"/>
      <c r="D30" s="15" t="s">
        <v>76</v>
      </c>
      <c r="E30" s="29"/>
      <c r="F30" s="29"/>
    </row>
    <row r="31" spans="1:6" ht="23.1" customHeight="1" thickBot="1" x14ac:dyDescent="0.35">
      <c r="A31" s="6"/>
      <c r="B31" s="18"/>
      <c r="C31" s="18"/>
      <c r="D31" s="15"/>
      <c r="E31" s="29"/>
      <c r="F31" s="29"/>
    </row>
    <row r="32" spans="1:6" ht="23.1" customHeight="1" thickBot="1" x14ac:dyDescent="0.35">
      <c r="A32" s="34" t="s">
        <v>18</v>
      </c>
      <c r="B32" s="35">
        <f>SUM(B33:B35)</f>
        <v>0</v>
      </c>
      <c r="C32" s="35">
        <f>SUM(C33:C35)</f>
        <v>0</v>
      </c>
      <c r="D32" s="32" t="s">
        <v>24</v>
      </c>
      <c r="E32" s="40">
        <f>+E33+E34+E35</f>
        <v>18000</v>
      </c>
      <c r="F32" s="40">
        <f>+F33+F34+F35</f>
        <v>0</v>
      </c>
    </row>
    <row r="33" spans="1:6" ht="23.1" customHeight="1" thickBot="1" x14ac:dyDescent="0.35">
      <c r="A33" s="6" t="s">
        <v>20</v>
      </c>
      <c r="B33" s="18"/>
      <c r="C33" s="18"/>
      <c r="D33" s="15" t="s">
        <v>65</v>
      </c>
      <c r="E33" s="29"/>
      <c r="F33" s="29"/>
    </row>
    <row r="34" spans="1:6" ht="23.1" customHeight="1" thickBot="1" x14ac:dyDescent="0.35">
      <c r="A34" s="6" t="s">
        <v>21</v>
      </c>
      <c r="B34" s="18"/>
      <c r="C34" s="18"/>
      <c r="D34" s="15" t="s">
        <v>73</v>
      </c>
      <c r="E34" s="29">
        <v>18000</v>
      </c>
      <c r="F34" s="29"/>
    </row>
    <row r="35" spans="1:6" ht="23.1" customHeight="1" thickBot="1" x14ac:dyDescent="0.35">
      <c r="A35" s="6" t="s">
        <v>22</v>
      </c>
      <c r="B35" s="18"/>
      <c r="C35" s="18"/>
      <c r="D35" s="15"/>
      <c r="E35" s="29"/>
      <c r="F35" s="29"/>
    </row>
    <row r="36" spans="1:6" ht="23.1" customHeight="1" thickBot="1" x14ac:dyDescent="0.35">
      <c r="A36" s="34" t="s">
        <v>23</v>
      </c>
      <c r="B36" s="40">
        <f>B37</f>
        <v>0</v>
      </c>
      <c r="C36" s="40">
        <f>C37</f>
        <v>0</v>
      </c>
      <c r="D36" s="39" t="s">
        <v>27</v>
      </c>
      <c r="E36" s="40">
        <f>E37</f>
        <v>0</v>
      </c>
      <c r="F36" s="40">
        <f>F37</f>
        <v>0</v>
      </c>
    </row>
    <row r="37" spans="1:6" ht="23.1" customHeight="1" thickBot="1" x14ac:dyDescent="0.35">
      <c r="A37" s="50" t="s">
        <v>79</v>
      </c>
      <c r="B37" s="42"/>
      <c r="C37" s="42"/>
      <c r="D37" s="50" t="s">
        <v>68</v>
      </c>
      <c r="E37" s="43"/>
      <c r="F37" s="43"/>
    </row>
    <row r="38" spans="1:6" ht="23.1" customHeight="1" thickBot="1" x14ac:dyDescent="0.35">
      <c r="A38" s="46" t="s">
        <v>25</v>
      </c>
      <c r="B38" s="37"/>
      <c r="C38" s="37"/>
      <c r="D38" s="45" t="s">
        <v>69</v>
      </c>
      <c r="E38" s="37"/>
      <c r="F38" s="37"/>
    </row>
    <row r="39" spans="1:6" ht="23.1" customHeight="1" thickBot="1" x14ac:dyDescent="0.35">
      <c r="A39" s="34" t="s">
        <v>26</v>
      </c>
      <c r="B39" s="40"/>
      <c r="C39" s="40"/>
      <c r="D39" s="47" t="s">
        <v>29</v>
      </c>
      <c r="E39" s="40"/>
      <c r="F39" s="40"/>
    </row>
    <row r="40" spans="1:6" ht="18" customHeight="1" thickBot="1" x14ac:dyDescent="0.35">
      <c r="A40" s="38" t="s">
        <v>28</v>
      </c>
      <c r="B40" s="35"/>
      <c r="C40" s="35"/>
      <c r="D40" s="39" t="s">
        <v>58</v>
      </c>
      <c r="E40" s="40"/>
      <c r="F40" s="40"/>
    </row>
    <row r="41" spans="1:6" ht="23.1" customHeight="1" thickBot="1" x14ac:dyDescent="0.35">
      <c r="A41" s="8" t="s">
        <v>30</v>
      </c>
      <c r="B41" s="20">
        <f>B5</f>
        <v>27000</v>
      </c>
      <c r="C41" s="20">
        <f>C5</f>
        <v>0</v>
      </c>
      <c r="D41" s="16" t="s">
        <v>31</v>
      </c>
      <c r="E41" s="20">
        <f>E5</f>
        <v>18000</v>
      </c>
      <c r="F41" s="20">
        <f>F5</f>
        <v>0</v>
      </c>
    </row>
    <row r="42" spans="1:6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4" t="s">
        <v>33</v>
      </c>
      <c r="E42" s="28">
        <f>SUM(E43:E46)</f>
        <v>0</v>
      </c>
      <c r="F42" s="28">
        <f>SUM(F43:F46)</f>
        <v>0</v>
      </c>
    </row>
    <row r="43" spans="1:6" ht="18" customHeight="1" thickBot="1" x14ac:dyDescent="0.35">
      <c r="A43" s="6" t="s">
        <v>34</v>
      </c>
      <c r="B43" s="18"/>
      <c r="C43" s="18"/>
      <c r="D43" s="15" t="s">
        <v>35</v>
      </c>
      <c r="E43" s="21">
        <f>B43</f>
        <v>0</v>
      </c>
      <c r="F43" s="21">
        <f>C43</f>
        <v>0</v>
      </c>
    </row>
    <row r="44" spans="1:6" ht="23.1" customHeight="1" thickBot="1" x14ac:dyDescent="0.35">
      <c r="A44" s="6" t="s">
        <v>36</v>
      </c>
      <c r="B44" s="18"/>
      <c r="C44" s="18"/>
      <c r="D44" s="15" t="s">
        <v>37</v>
      </c>
      <c r="E44" s="21">
        <f t="shared" ref="E44:F46" si="0">B44</f>
        <v>0</v>
      </c>
      <c r="F44" s="21">
        <f t="shared" si="0"/>
        <v>0</v>
      </c>
    </row>
    <row r="45" spans="1:6" ht="23.1" customHeight="1" thickBot="1" x14ac:dyDescent="0.35">
      <c r="A45" s="6" t="s">
        <v>38</v>
      </c>
      <c r="B45" s="18"/>
      <c r="C45" s="18"/>
      <c r="D45" s="15" t="s">
        <v>39</v>
      </c>
      <c r="E45" s="21">
        <f t="shared" si="0"/>
        <v>0</v>
      </c>
      <c r="F45" s="21">
        <f t="shared" si="0"/>
        <v>0</v>
      </c>
    </row>
    <row r="46" spans="1:6" ht="23.1" customHeight="1" thickBot="1" x14ac:dyDescent="0.35">
      <c r="A46" s="6" t="s">
        <v>40</v>
      </c>
      <c r="B46" s="18"/>
      <c r="C46" s="18"/>
      <c r="D46" s="15" t="s">
        <v>40</v>
      </c>
      <c r="E46" s="21">
        <f t="shared" si="0"/>
        <v>0</v>
      </c>
      <c r="F46" s="21">
        <f t="shared" si="0"/>
        <v>0</v>
      </c>
    </row>
    <row r="47" spans="1:6" ht="23.1" customHeight="1" thickBot="1" x14ac:dyDescent="0.35">
      <c r="A47" s="9" t="s">
        <v>41</v>
      </c>
      <c r="B47" s="20">
        <f>B41+B42</f>
        <v>27000</v>
      </c>
      <c r="C47" s="20">
        <f>C41+C42</f>
        <v>0</v>
      </c>
      <c r="D47" s="17" t="s">
        <v>41</v>
      </c>
      <c r="E47" s="20">
        <f>E41+E42</f>
        <v>18000</v>
      </c>
      <c r="F47" s="20">
        <f>F41+F42</f>
        <v>0</v>
      </c>
    </row>
    <row r="48" spans="1:6" ht="23.1" customHeight="1" x14ac:dyDescent="0.3"/>
    <row r="49" spans="4:6" ht="15.75" customHeight="1" x14ac:dyDescent="0.3">
      <c r="D49" s="10" t="s">
        <v>42</v>
      </c>
      <c r="E49" s="31">
        <f>B41-E41</f>
        <v>9000</v>
      </c>
      <c r="F49" s="31">
        <f>C41-F41</f>
        <v>0</v>
      </c>
    </row>
  </sheetData>
  <pageMargins left="0" right="0" top="0" bottom="0" header="0.31496062992125984" footer="0.31496062992125984"/>
  <pageSetup paperSize="9" scale="77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F49"/>
  <sheetViews>
    <sheetView topLeftCell="A28" workbookViewId="0">
      <selection activeCell="E57" sqref="E57"/>
    </sheetView>
  </sheetViews>
  <sheetFormatPr baseColWidth="10" defaultRowHeight="14.4" x14ac:dyDescent="0.3"/>
  <cols>
    <col min="1" max="1" width="43.5546875" customWidth="1"/>
    <col min="4" max="4" width="34.88671875" style="10" customWidth="1"/>
  </cols>
  <sheetData>
    <row r="1" spans="1:6" ht="14.25" customHeight="1" x14ac:dyDescent="0.3">
      <c r="A1" s="27"/>
    </row>
    <row r="2" spans="1:6" ht="16.2" x14ac:dyDescent="0.3">
      <c r="A2" s="1" t="s">
        <v>154</v>
      </c>
    </row>
    <row r="3" spans="1:6" ht="7.5" customHeight="1" thickBot="1" x14ac:dyDescent="0.35">
      <c r="A3" s="2"/>
    </row>
    <row r="4" spans="1:6" ht="14.25" customHeight="1" thickBot="1" x14ac:dyDescent="0.35">
      <c r="A4" s="3" t="s">
        <v>0</v>
      </c>
      <c r="B4" s="4" t="s">
        <v>74</v>
      </c>
      <c r="C4" s="4" t="s">
        <v>75</v>
      </c>
      <c r="D4" s="11" t="s">
        <v>1</v>
      </c>
      <c r="E4" s="4" t="s">
        <v>74</v>
      </c>
      <c r="F4" s="4" t="s">
        <v>75</v>
      </c>
    </row>
    <row r="5" spans="1:6" ht="23.1" customHeight="1" thickBot="1" x14ac:dyDescent="0.35">
      <c r="A5" s="5" t="s">
        <v>2</v>
      </c>
      <c r="B5" s="18">
        <f>B6+B13+B19+B28+B32+B36+B38+B39+B40</f>
        <v>18000</v>
      </c>
      <c r="C5" s="18">
        <f>C6+C13+C19+C28+C32+C36+C38+C39+C40</f>
        <v>0</v>
      </c>
      <c r="D5" s="12" t="s">
        <v>3</v>
      </c>
      <c r="E5" s="21">
        <f>E6+E13+E32+E36+E38+E39+E40</f>
        <v>9000</v>
      </c>
      <c r="F5" s="21">
        <f>F6+F13+F32+F36+F38+F39+F40</f>
        <v>0</v>
      </c>
    </row>
    <row r="6" spans="1:6" ht="23.1" customHeight="1" thickBot="1" x14ac:dyDescent="0.35">
      <c r="A6" s="46" t="s">
        <v>4</v>
      </c>
      <c r="B6" s="37">
        <f>SUM(B7:B12)</f>
        <v>0</v>
      </c>
      <c r="C6" s="37">
        <f>SUM(C7:C12)</f>
        <v>0</v>
      </c>
      <c r="D6" s="47" t="s">
        <v>66</v>
      </c>
      <c r="E6" s="37">
        <f>SUM(E7:E12)</f>
        <v>0</v>
      </c>
      <c r="F6" s="37">
        <f>SUM(F7:F12)</f>
        <v>0</v>
      </c>
    </row>
    <row r="7" spans="1:6" ht="23.1" customHeight="1" thickBot="1" x14ac:dyDescent="0.35">
      <c r="A7" s="6" t="s">
        <v>43</v>
      </c>
      <c r="B7" s="18"/>
      <c r="C7" s="18"/>
      <c r="D7" s="13" t="s">
        <v>48</v>
      </c>
      <c r="E7" s="21"/>
      <c r="F7" s="21"/>
    </row>
    <row r="8" spans="1:6" ht="23.1" customHeight="1" thickBot="1" x14ac:dyDescent="0.35">
      <c r="A8" s="6" t="s">
        <v>44</v>
      </c>
      <c r="B8" s="18"/>
      <c r="C8" s="18"/>
      <c r="D8" s="13"/>
      <c r="E8" s="21"/>
      <c r="F8" s="21"/>
    </row>
    <row r="9" spans="1:6" ht="23.1" customHeight="1" thickBot="1" x14ac:dyDescent="0.35">
      <c r="A9" s="6" t="s">
        <v>45</v>
      </c>
      <c r="B9" s="18"/>
      <c r="C9" s="18"/>
      <c r="D9" s="13" t="s">
        <v>49</v>
      </c>
      <c r="E9" s="21"/>
      <c r="F9" s="21"/>
    </row>
    <row r="10" spans="1:6" ht="23.1" customHeight="1" thickBot="1" x14ac:dyDescent="0.35">
      <c r="A10" s="6" t="s">
        <v>46</v>
      </c>
      <c r="B10" s="18"/>
      <c r="C10" s="18"/>
      <c r="D10" s="13"/>
      <c r="E10" s="21"/>
      <c r="F10" s="21"/>
    </row>
    <row r="11" spans="1:6" ht="23.1" customHeight="1" thickBot="1" x14ac:dyDescent="0.35">
      <c r="A11" s="6" t="s">
        <v>47</v>
      </c>
      <c r="B11" s="18"/>
      <c r="C11" s="18"/>
      <c r="D11" s="13" t="s">
        <v>50</v>
      </c>
      <c r="E11" s="21"/>
      <c r="F11" s="21"/>
    </row>
    <row r="12" spans="1:6" ht="23.1" customHeight="1" thickBot="1" x14ac:dyDescent="0.35">
      <c r="A12" s="6"/>
      <c r="B12" s="18"/>
      <c r="C12" s="18"/>
      <c r="D12" s="13"/>
      <c r="E12" s="21"/>
      <c r="F12" s="21"/>
    </row>
    <row r="13" spans="1:6" ht="23.1" customHeight="1" thickBot="1" x14ac:dyDescent="0.35">
      <c r="A13" s="34" t="s">
        <v>7</v>
      </c>
      <c r="B13" s="35">
        <f>SUM(B14:B18)</f>
        <v>3000</v>
      </c>
      <c r="C13" s="35">
        <f>SUM(C14:C18)</f>
        <v>0</v>
      </c>
      <c r="D13" s="32" t="s">
        <v>5</v>
      </c>
      <c r="E13" s="40">
        <f>SUM(E14:E31)</f>
        <v>9000</v>
      </c>
      <c r="F13" s="40">
        <f>SUM(F14:F31)</f>
        <v>0</v>
      </c>
    </row>
    <row r="14" spans="1:6" ht="23.1" customHeight="1" thickBot="1" x14ac:dyDescent="0.35">
      <c r="A14" s="6" t="s">
        <v>51</v>
      </c>
      <c r="B14" s="18"/>
      <c r="C14" s="18"/>
      <c r="D14" s="15" t="s">
        <v>6</v>
      </c>
      <c r="E14" s="29"/>
      <c r="F14" s="29"/>
    </row>
    <row r="15" spans="1:6" ht="23.1" customHeight="1" thickBot="1" x14ac:dyDescent="0.35">
      <c r="A15" s="6" t="s">
        <v>67</v>
      </c>
      <c r="B15" s="18">
        <v>3000</v>
      </c>
      <c r="C15" s="18"/>
      <c r="D15" s="15" t="s">
        <v>165</v>
      </c>
      <c r="E15" s="29"/>
      <c r="F15" s="29"/>
    </row>
    <row r="16" spans="1:6" ht="23.1" customHeight="1" thickBot="1" x14ac:dyDescent="0.35">
      <c r="A16" s="6" t="s">
        <v>8</v>
      </c>
      <c r="B16" s="18"/>
      <c r="C16" s="18"/>
      <c r="D16" s="23" t="s">
        <v>9</v>
      </c>
      <c r="E16" s="29">
        <v>9000</v>
      </c>
      <c r="F16" s="29"/>
    </row>
    <row r="17" spans="1:6" ht="23.1" customHeight="1" thickBot="1" x14ac:dyDescent="0.35">
      <c r="A17" s="25" t="s">
        <v>10</v>
      </c>
      <c r="B17" s="18"/>
      <c r="C17" s="18"/>
      <c r="D17" s="23" t="s">
        <v>12</v>
      </c>
      <c r="E17" s="24"/>
      <c r="F17" s="24"/>
    </row>
    <row r="18" spans="1:6" ht="18.75" customHeight="1" thickBot="1" x14ac:dyDescent="0.35">
      <c r="A18" s="25" t="s">
        <v>52</v>
      </c>
      <c r="B18" s="26"/>
      <c r="C18" s="26"/>
      <c r="D18" s="48" t="s">
        <v>59</v>
      </c>
      <c r="E18" s="28"/>
      <c r="F18" s="28"/>
    </row>
    <row r="19" spans="1:6" ht="16.5" customHeight="1" thickBot="1" x14ac:dyDescent="0.35">
      <c r="A19" s="36" t="s">
        <v>11</v>
      </c>
      <c r="B19" s="37">
        <f>SUM(B20:B27)</f>
        <v>15000</v>
      </c>
      <c r="C19" s="37">
        <f>SUM(C20:C27)</f>
        <v>0</v>
      </c>
      <c r="D19" s="49" t="s">
        <v>60</v>
      </c>
      <c r="E19" s="29"/>
      <c r="F19" s="29"/>
    </row>
    <row r="20" spans="1:6" ht="27.75" customHeight="1" thickBot="1" x14ac:dyDescent="0.35">
      <c r="A20" s="6" t="s">
        <v>53</v>
      </c>
      <c r="B20" s="18"/>
      <c r="C20" s="18"/>
      <c r="D20" s="15"/>
      <c r="E20" s="29"/>
      <c r="F20" s="29"/>
    </row>
    <row r="21" spans="1:6" ht="27.75" customHeight="1" thickBot="1" x14ac:dyDescent="0.35">
      <c r="A21" s="6" t="s">
        <v>54</v>
      </c>
      <c r="B21" s="18"/>
      <c r="C21" s="18"/>
      <c r="D21" s="15" t="s">
        <v>19</v>
      </c>
      <c r="E21" s="29"/>
      <c r="F21" s="29"/>
    </row>
    <row r="22" spans="1:6" ht="27.75" customHeight="1" thickBot="1" x14ac:dyDescent="0.35">
      <c r="A22" s="6" t="s">
        <v>55</v>
      </c>
      <c r="B22" s="18">
        <v>3000</v>
      </c>
      <c r="C22" s="18"/>
      <c r="D22" s="15"/>
      <c r="E22" s="29"/>
      <c r="F22" s="29"/>
    </row>
    <row r="23" spans="1:6" ht="27.75" customHeight="1" thickBot="1" x14ac:dyDescent="0.35">
      <c r="A23" s="6" t="s">
        <v>56</v>
      </c>
      <c r="B23" s="18"/>
      <c r="C23" s="18"/>
      <c r="D23" s="15" t="s">
        <v>61</v>
      </c>
      <c r="E23" s="29"/>
      <c r="F23" s="29"/>
    </row>
    <row r="24" spans="1:6" ht="27.75" customHeight="1" thickBot="1" x14ac:dyDescent="0.35">
      <c r="A24" s="6" t="s">
        <v>57</v>
      </c>
      <c r="B24" s="18"/>
      <c r="C24" s="18"/>
      <c r="D24" s="15"/>
      <c r="E24" s="29"/>
      <c r="F24" s="29"/>
    </row>
    <row r="25" spans="1:6" ht="23.1" customHeight="1" thickBot="1" x14ac:dyDescent="0.35">
      <c r="A25" s="6" t="s">
        <v>13</v>
      </c>
      <c r="B25" s="18"/>
      <c r="C25" s="18"/>
      <c r="D25" s="15"/>
      <c r="E25" s="29"/>
      <c r="F25" s="29"/>
    </row>
    <row r="26" spans="1:6" ht="23.1" customHeight="1" thickBot="1" x14ac:dyDescent="0.35">
      <c r="A26" s="25" t="s">
        <v>52</v>
      </c>
      <c r="B26" s="18">
        <v>12000</v>
      </c>
      <c r="C26" s="18"/>
      <c r="D26" s="15" t="s">
        <v>62</v>
      </c>
      <c r="E26" s="29"/>
      <c r="F26" s="29"/>
    </row>
    <row r="27" spans="1:6" ht="23.1" customHeight="1" thickBot="1" x14ac:dyDescent="0.35">
      <c r="A27" s="44"/>
      <c r="B27" s="18"/>
      <c r="C27" s="18"/>
      <c r="D27" s="15" t="s">
        <v>63</v>
      </c>
      <c r="E27" s="29"/>
      <c r="F27" s="29"/>
    </row>
    <row r="28" spans="1:6" ht="23.1" customHeight="1" thickBot="1" x14ac:dyDescent="0.35">
      <c r="A28" s="34" t="s">
        <v>14</v>
      </c>
      <c r="B28" s="35">
        <f>SUM(B29:B31)</f>
        <v>0</v>
      </c>
      <c r="C28" s="35">
        <f>SUM(C29:C31)</f>
        <v>0</v>
      </c>
      <c r="D28" s="15" t="s">
        <v>64</v>
      </c>
      <c r="E28" s="29"/>
      <c r="F28" s="29"/>
    </row>
    <row r="29" spans="1:6" ht="23.1" customHeight="1" thickBot="1" x14ac:dyDescent="0.35">
      <c r="A29" s="6" t="s">
        <v>16</v>
      </c>
      <c r="B29" s="18"/>
      <c r="C29" s="18"/>
      <c r="D29" s="15" t="s">
        <v>15</v>
      </c>
      <c r="E29" s="29"/>
      <c r="F29" s="29"/>
    </row>
    <row r="30" spans="1:6" ht="23.1" customHeight="1" thickBot="1" x14ac:dyDescent="0.35">
      <c r="A30" s="6" t="s">
        <v>17</v>
      </c>
      <c r="B30" s="18"/>
      <c r="C30" s="18"/>
      <c r="D30" s="15"/>
      <c r="E30" s="29"/>
      <c r="F30" s="29"/>
    </row>
    <row r="31" spans="1:6" ht="23.1" customHeight="1" thickBot="1" x14ac:dyDescent="0.35">
      <c r="A31" s="6"/>
      <c r="B31" s="18"/>
      <c r="C31" s="18"/>
      <c r="D31" s="15"/>
      <c r="E31" s="29"/>
      <c r="F31" s="29"/>
    </row>
    <row r="32" spans="1:6" ht="23.1" customHeight="1" thickBot="1" x14ac:dyDescent="0.35">
      <c r="A32" s="34" t="s">
        <v>18</v>
      </c>
      <c r="B32" s="35">
        <f>SUM(B33:B35)</f>
        <v>0</v>
      </c>
      <c r="C32" s="35">
        <f>SUM(C33:C35)</f>
        <v>0</v>
      </c>
      <c r="D32" s="32" t="s">
        <v>24</v>
      </c>
      <c r="E32" s="40">
        <f>+E33+E34+E35</f>
        <v>0</v>
      </c>
      <c r="F32" s="40">
        <f>+F33+F34+F35</f>
        <v>0</v>
      </c>
    </row>
    <row r="33" spans="1:6" ht="23.1" customHeight="1" thickBot="1" x14ac:dyDescent="0.35">
      <c r="A33" s="6" t="s">
        <v>20</v>
      </c>
      <c r="B33" s="18"/>
      <c r="C33" s="18"/>
      <c r="D33" s="15" t="s">
        <v>65</v>
      </c>
      <c r="E33" s="29"/>
      <c r="F33" s="29"/>
    </row>
    <row r="34" spans="1:6" ht="23.1" customHeight="1" thickBot="1" x14ac:dyDescent="0.35">
      <c r="A34" s="6" t="s">
        <v>21</v>
      </c>
      <c r="B34" s="18"/>
      <c r="C34" s="18"/>
      <c r="D34" s="15"/>
      <c r="E34" s="29"/>
      <c r="F34" s="29"/>
    </row>
    <row r="35" spans="1:6" ht="23.1" customHeight="1" thickBot="1" x14ac:dyDescent="0.35">
      <c r="A35" s="6" t="s">
        <v>22</v>
      </c>
      <c r="B35" s="18"/>
      <c r="C35" s="18"/>
      <c r="D35" s="15"/>
      <c r="E35" s="29"/>
      <c r="F35" s="29"/>
    </row>
    <row r="36" spans="1:6" ht="23.1" customHeight="1" thickBot="1" x14ac:dyDescent="0.35">
      <c r="A36" s="34" t="s">
        <v>23</v>
      </c>
      <c r="B36" s="40">
        <f>B37</f>
        <v>0</v>
      </c>
      <c r="C36" s="40">
        <f>C37</f>
        <v>0</v>
      </c>
      <c r="D36" s="39" t="s">
        <v>27</v>
      </c>
      <c r="E36" s="40">
        <f>E37</f>
        <v>0</v>
      </c>
      <c r="F36" s="40">
        <f>F37</f>
        <v>0</v>
      </c>
    </row>
    <row r="37" spans="1:6" ht="23.1" customHeight="1" thickBot="1" x14ac:dyDescent="0.35">
      <c r="A37" s="41"/>
      <c r="B37" s="42"/>
      <c r="C37" s="42"/>
      <c r="D37" s="41"/>
      <c r="E37" s="43"/>
      <c r="F37" s="43"/>
    </row>
    <row r="38" spans="1:6" ht="23.1" customHeight="1" thickBot="1" x14ac:dyDescent="0.35">
      <c r="A38" s="46" t="s">
        <v>25</v>
      </c>
      <c r="B38" s="37"/>
      <c r="C38" s="37"/>
      <c r="D38" s="45" t="s">
        <v>69</v>
      </c>
      <c r="E38" s="37"/>
      <c r="F38" s="37"/>
    </row>
    <row r="39" spans="1:6" ht="23.1" customHeight="1" thickBot="1" x14ac:dyDescent="0.35">
      <c r="A39" s="34" t="s">
        <v>26</v>
      </c>
      <c r="B39" s="40"/>
      <c r="C39" s="40"/>
      <c r="D39" s="47" t="s">
        <v>29</v>
      </c>
      <c r="E39" s="40"/>
      <c r="F39" s="40"/>
    </row>
    <row r="40" spans="1:6" ht="18" customHeight="1" thickBot="1" x14ac:dyDescent="0.35">
      <c r="A40" s="38" t="s">
        <v>28</v>
      </c>
      <c r="B40" s="35"/>
      <c r="C40" s="35"/>
      <c r="D40" s="39" t="s">
        <v>58</v>
      </c>
      <c r="E40" s="40"/>
      <c r="F40" s="40"/>
    </row>
    <row r="41" spans="1:6" ht="23.1" customHeight="1" thickBot="1" x14ac:dyDescent="0.35">
      <c r="A41" s="8" t="s">
        <v>30</v>
      </c>
      <c r="B41" s="20">
        <f>B5</f>
        <v>18000</v>
      </c>
      <c r="C41" s="20">
        <f>C5</f>
        <v>0</v>
      </c>
      <c r="D41" s="16" t="s">
        <v>31</v>
      </c>
      <c r="E41" s="20">
        <f>E5</f>
        <v>9000</v>
      </c>
      <c r="F41" s="20">
        <f>F5</f>
        <v>0</v>
      </c>
    </row>
    <row r="42" spans="1:6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4" t="s">
        <v>33</v>
      </c>
      <c r="E42" s="28">
        <f>SUM(E43:E46)</f>
        <v>0</v>
      </c>
      <c r="F42" s="28">
        <f>SUM(F43:F46)</f>
        <v>0</v>
      </c>
    </row>
    <row r="43" spans="1:6" ht="18" customHeight="1" thickBot="1" x14ac:dyDescent="0.35">
      <c r="A43" s="6" t="s">
        <v>34</v>
      </c>
      <c r="B43" s="18"/>
      <c r="C43" s="18"/>
      <c r="D43" s="15" t="s">
        <v>35</v>
      </c>
      <c r="E43" s="21">
        <f>B43</f>
        <v>0</v>
      </c>
      <c r="F43" s="21">
        <f>C43</f>
        <v>0</v>
      </c>
    </row>
    <row r="44" spans="1:6" ht="23.1" customHeight="1" thickBot="1" x14ac:dyDescent="0.35">
      <c r="A44" s="6" t="s">
        <v>36</v>
      </c>
      <c r="B44" s="18"/>
      <c r="C44" s="18"/>
      <c r="D44" s="15" t="s">
        <v>37</v>
      </c>
      <c r="E44" s="21">
        <f t="shared" ref="E44:F46" si="0">B44</f>
        <v>0</v>
      </c>
      <c r="F44" s="21">
        <f t="shared" si="0"/>
        <v>0</v>
      </c>
    </row>
    <row r="45" spans="1:6" ht="23.1" customHeight="1" thickBot="1" x14ac:dyDescent="0.35">
      <c r="A45" s="6" t="s">
        <v>38</v>
      </c>
      <c r="B45" s="18"/>
      <c r="C45" s="18"/>
      <c r="D45" s="15" t="s">
        <v>39</v>
      </c>
      <c r="E45" s="21">
        <f t="shared" si="0"/>
        <v>0</v>
      </c>
      <c r="F45" s="21">
        <f t="shared" si="0"/>
        <v>0</v>
      </c>
    </row>
    <row r="46" spans="1:6" ht="23.1" customHeight="1" thickBot="1" x14ac:dyDescent="0.35">
      <c r="A46" s="6" t="s">
        <v>40</v>
      </c>
      <c r="B46" s="18"/>
      <c r="C46" s="18"/>
      <c r="D46" s="15" t="s">
        <v>40</v>
      </c>
      <c r="E46" s="21">
        <f t="shared" si="0"/>
        <v>0</v>
      </c>
      <c r="F46" s="21">
        <f t="shared" si="0"/>
        <v>0</v>
      </c>
    </row>
    <row r="47" spans="1:6" ht="23.1" customHeight="1" thickBot="1" x14ac:dyDescent="0.35">
      <c r="A47" s="9" t="s">
        <v>41</v>
      </c>
      <c r="B47" s="20">
        <f>B41+B42</f>
        <v>18000</v>
      </c>
      <c r="C47" s="20">
        <f>C41+C42</f>
        <v>0</v>
      </c>
      <c r="D47" s="17" t="s">
        <v>41</v>
      </c>
      <c r="E47" s="20">
        <f>E41+E42</f>
        <v>9000</v>
      </c>
      <c r="F47" s="20">
        <f>F41+F42</f>
        <v>0</v>
      </c>
    </row>
    <row r="48" spans="1:6" ht="23.1" customHeight="1" x14ac:dyDescent="0.3"/>
    <row r="49" spans="4:6" ht="15.75" customHeight="1" x14ac:dyDescent="0.3">
      <c r="D49" s="10" t="s">
        <v>42</v>
      </c>
      <c r="E49" s="31">
        <f>B41-E41</f>
        <v>9000</v>
      </c>
      <c r="F49" s="31">
        <f>C41-F41</f>
        <v>0</v>
      </c>
    </row>
  </sheetData>
  <pageMargins left="0" right="0" top="0" bottom="0" header="0.31496062992125984" footer="0.31496062992125984"/>
  <pageSetup paperSize="9" orientation="portrait" horizontalDpi="0" verticalDpi="0" r:id="rId1"/>
  <legacy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49"/>
  <sheetViews>
    <sheetView topLeftCell="A37" workbookViewId="0">
      <selection activeCell="E57" sqref="E57"/>
    </sheetView>
  </sheetViews>
  <sheetFormatPr baseColWidth="10" defaultRowHeight="14.4" x14ac:dyDescent="0.3"/>
  <cols>
    <col min="1" max="1" width="43.5546875" customWidth="1"/>
    <col min="4" max="4" width="34.88671875" style="10" customWidth="1"/>
  </cols>
  <sheetData>
    <row r="1" spans="1:6" ht="14.25" customHeight="1" x14ac:dyDescent="0.3">
      <c r="A1" s="27"/>
    </row>
    <row r="2" spans="1:6" ht="16.2" x14ac:dyDescent="0.3">
      <c r="A2" s="1" t="s">
        <v>89</v>
      </c>
    </row>
    <row r="3" spans="1:6" ht="7.5" customHeight="1" thickBot="1" x14ac:dyDescent="0.35">
      <c r="A3" s="2"/>
    </row>
    <row r="4" spans="1:6" ht="14.25" customHeight="1" thickBot="1" x14ac:dyDescent="0.35">
      <c r="A4" s="3" t="s">
        <v>0</v>
      </c>
      <c r="B4" s="4" t="s">
        <v>74</v>
      </c>
      <c r="C4" s="4" t="s">
        <v>75</v>
      </c>
      <c r="D4" s="11" t="s">
        <v>1</v>
      </c>
      <c r="E4" s="4" t="s">
        <v>74</v>
      </c>
      <c r="F4" s="4" t="s">
        <v>75</v>
      </c>
    </row>
    <row r="5" spans="1:6" ht="23.1" customHeight="1" thickBot="1" x14ac:dyDescent="0.35">
      <c r="A5" s="5" t="s">
        <v>2</v>
      </c>
      <c r="B5" s="18">
        <f>B6+B13+B19+B28+B32+B36+B38+B39+B40</f>
        <v>9000</v>
      </c>
      <c r="C5" s="18">
        <f>C6+C13+C19+C28+C32+C36+C38+C39+C40</f>
        <v>0</v>
      </c>
      <c r="D5" s="12" t="s">
        <v>3</v>
      </c>
      <c r="E5" s="21">
        <f>E6+E13+E32+E36+E38+E39+E40</f>
        <v>3000</v>
      </c>
      <c r="F5" s="21">
        <f>F6+F13+F32+F36+F38+F39+F40</f>
        <v>0</v>
      </c>
    </row>
    <row r="6" spans="1:6" ht="23.1" customHeight="1" thickBot="1" x14ac:dyDescent="0.35">
      <c r="A6" s="46" t="s">
        <v>4</v>
      </c>
      <c r="B6" s="37">
        <f>SUM(B7:B12)</f>
        <v>0</v>
      </c>
      <c r="C6" s="37">
        <f>SUM(C7:C12)</f>
        <v>0</v>
      </c>
      <c r="D6" s="47" t="s">
        <v>66</v>
      </c>
      <c r="E6" s="37">
        <f>SUM(E7:E12)</f>
        <v>0</v>
      </c>
      <c r="F6" s="37">
        <f>SUM(F7:F12)</f>
        <v>0</v>
      </c>
    </row>
    <row r="7" spans="1:6" ht="23.1" customHeight="1" thickBot="1" x14ac:dyDescent="0.35">
      <c r="A7" s="6" t="s">
        <v>43</v>
      </c>
      <c r="B7" s="18"/>
      <c r="C7" s="18"/>
      <c r="D7" s="13" t="s">
        <v>48</v>
      </c>
      <c r="E7" s="21"/>
      <c r="F7" s="21"/>
    </row>
    <row r="8" spans="1:6" ht="23.1" customHeight="1" thickBot="1" x14ac:dyDescent="0.35">
      <c r="A8" s="6" t="s">
        <v>44</v>
      </c>
      <c r="B8" s="18"/>
      <c r="C8" s="18"/>
      <c r="D8" s="13"/>
      <c r="E8" s="21"/>
      <c r="F8" s="21"/>
    </row>
    <row r="9" spans="1:6" ht="23.1" customHeight="1" thickBot="1" x14ac:dyDescent="0.35">
      <c r="A9" s="6" t="s">
        <v>45</v>
      </c>
      <c r="B9" s="18"/>
      <c r="C9" s="18"/>
      <c r="D9" s="13" t="s">
        <v>49</v>
      </c>
      <c r="E9" s="21"/>
      <c r="F9" s="21"/>
    </row>
    <row r="10" spans="1:6" ht="23.1" customHeight="1" thickBot="1" x14ac:dyDescent="0.35">
      <c r="A10" s="6" t="s">
        <v>46</v>
      </c>
      <c r="B10" s="18"/>
      <c r="C10" s="18"/>
      <c r="D10" s="13"/>
      <c r="E10" s="21"/>
      <c r="F10" s="21"/>
    </row>
    <row r="11" spans="1:6" ht="23.1" customHeight="1" thickBot="1" x14ac:dyDescent="0.35">
      <c r="A11" s="6" t="s">
        <v>47</v>
      </c>
      <c r="B11" s="18"/>
      <c r="C11" s="18"/>
      <c r="D11" s="13" t="s">
        <v>50</v>
      </c>
      <c r="E11" s="21"/>
      <c r="F11" s="21"/>
    </row>
    <row r="12" spans="1:6" ht="23.1" customHeight="1" thickBot="1" x14ac:dyDescent="0.35">
      <c r="A12" s="6"/>
      <c r="B12" s="18"/>
      <c r="C12" s="18"/>
      <c r="D12" s="13"/>
      <c r="E12" s="21"/>
      <c r="F12" s="21"/>
    </row>
    <row r="13" spans="1:6" ht="23.1" customHeight="1" thickBot="1" x14ac:dyDescent="0.35">
      <c r="A13" s="34" t="s">
        <v>7</v>
      </c>
      <c r="B13" s="35">
        <f>SUM(B14:B18)</f>
        <v>3000</v>
      </c>
      <c r="C13" s="35">
        <f>SUM(C14:C18)</f>
        <v>0</v>
      </c>
      <c r="D13" s="32" t="s">
        <v>5</v>
      </c>
      <c r="E13" s="40">
        <f>SUM(E14:E31)</f>
        <v>3000</v>
      </c>
      <c r="F13" s="40">
        <f>SUM(F14:F31)</f>
        <v>0</v>
      </c>
    </row>
    <row r="14" spans="1:6" ht="23.1" customHeight="1" thickBot="1" x14ac:dyDescent="0.35">
      <c r="A14" s="6" t="s">
        <v>51</v>
      </c>
      <c r="B14" s="18"/>
      <c r="C14" s="18"/>
      <c r="D14" s="15" t="s">
        <v>6</v>
      </c>
      <c r="E14" s="29"/>
      <c r="F14" s="29"/>
    </row>
    <row r="15" spans="1:6" ht="23.1" customHeight="1" thickBot="1" x14ac:dyDescent="0.35">
      <c r="A15" s="6" t="s">
        <v>67</v>
      </c>
      <c r="B15" s="18">
        <v>3000</v>
      </c>
      <c r="C15" s="18"/>
      <c r="D15" s="15" t="s">
        <v>165</v>
      </c>
      <c r="E15" s="29"/>
      <c r="F15" s="29"/>
    </row>
    <row r="16" spans="1:6" ht="23.1" customHeight="1" thickBot="1" x14ac:dyDescent="0.35">
      <c r="A16" s="6" t="s">
        <v>8</v>
      </c>
      <c r="B16" s="18"/>
      <c r="C16" s="18"/>
      <c r="D16" s="23" t="s">
        <v>9</v>
      </c>
      <c r="E16" s="29">
        <v>3000</v>
      </c>
      <c r="F16" s="29"/>
    </row>
    <row r="17" spans="1:6" ht="23.1" customHeight="1" thickBot="1" x14ac:dyDescent="0.35">
      <c r="A17" s="25" t="s">
        <v>10</v>
      </c>
      <c r="B17" s="18"/>
      <c r="C17" s="18"/>
      <c r="D17" s="23" t="s">
        <v>12</v>
      </c>
      <c r="E17" s="24"/>
      <c r="F17" s="24"/>
    </row>
    <row r="18" spans="1:6" ht="18.75" customHeight="1" thickBot="1" x14ac:dyDescent="0.35">
      <c r="A18" s="25" t="s">
        <v>52</v>
      </c>
      <c r="B18" s="26"/>
      <c r="C18" s="26"/>
      <c r="D18" s="48" t="s">
        <v>59</v>
      </c>
      <c r="E18" s="28"/>
      <c r="F18" s="28"/>
    </row>
    <row r="19" spans="1:6" ht="16.5" customHeight="1" thickBot="1" x14ac:dyDescent="0.35">
      <c r="A19" s="36" t="s">
        <v>11</v>
      </c>
      <c r="B19" s="37">
        <f>SUM(B20:B27)</f>
        <v>6000</v>
      </c>
      <c r="C19" s="37">
        <f>SUM(C20:C27)</f>
        <v>0</v>
      </c>
      <c r="D19" s="49" t="s">
        <v>60</v>
      </c>
      <c r="E19" s="29"/>
      <c r="F19" s="29"/>
    </row>
    <row r="20" spans="1:6" ht="27.75" customHeight="1" thickBot="1" x14ac:dyDescent="0.35">
      <c r="A20" s="6" t="s">
        <v>53</v>
      </c>
      <c r="B20" s="18"/>
      <c r="C20" s="18"/>
      <c r="D20" s="15"/>
      <c r="E20" s="29"/>
      <c r="F20" s="29"/>
    </row>
    <row r="21" spans="1:6" ht="27.75" customHeight="1" thickBot="1" x14ac:dyDescent="0.35">
      <c r="A21" s="6" t="s">
        <v>54</v>
      </c>
      <c r="B21" s="18"/>
      <c r="C21" s="18"/>
      <c r="D21" s="15" t="s">
        <v>19</v>
      </c>
      <c r="E21" s="29"/>
      <c r="F21" s="29"/>
    </row>
    <row r="22" spans="1:6" ht="27.75" customHeight="1" thickBot="1" x14ac:dyDescent="0.35">
      <c r="A22" s="6" t="s">
        <v>55</v>
      </c>
      <c r="B22" s="18">
        <v>6000</v>
      </c>
      <c r="C22" s="18"/>
      <c r="D22" s="15"/>
      <c r="E22" s="29"/>
      <c r="F22" s="29"/>
    </row>
    <row r="23" spans="1:6" ht="27.75" customHeight="1" thickBot="1" x14ac:dyDescent="0.35">
      <c r="A23" s="6" t="s">
        <v>56</v>
      </c>
      <c r="B23" s="18"/>
      <c r="C23" s="18"/>
      <c r="D23" s="15" t="s">
        <v>61</v>
      </c>
      <c r="E23" s="29"/>
      <c r="F23" s="29"/>
    </row>
    <row r="24" spans="1:6" ht="27.75" customHeight="1" thickBot="1" x14ac:dyDescent="0.35">
      <c r="A24" s="6" t="s">
        <v>57</v>
      </c>
      <c r="B24" s="18"/>
      <c r="C24" s="18"/>
      <c r="D24" s="15"/>
      <c r="E24" s="29"/>
      <c r="F24" s="29"/>
    </row>
    <row r="25" spans="1:6" ht="23.1" customHeight="1" thickBot="1" x14ac:dyDescent="0.35">
      <c r="A25" s="6" t="s">
        <v>13</v>
      </c>
      <c r="B25" s="18"/>
      <c r="C25" s="18"/>
      <c r="D25" s="15"/>
      <c r="E25" s="29"/>
      <c r="F25" s="29"/>
    </row>
    <row r="26" spans="1:6" ht="23.1" customHeight="1" thickBot="1" x14ac:dyDescent="0.35">
      <c r="A26" s="25" t="s">
        <v>138</v>
      </c>
      <c r="B26" s="18"/>
      <c r="C26" s="18"/>
      <c r="D26" s="15" t="s">
        <v>62</v>
      </c>
      <c r="E26" s="29"/>
      <c r="F26" s="29"/>
    </row>
    <row r="27" spans="1:6" ht="23.1" customHeight="1" thickBot="1" x14ac:dyDescent="0.35">
      <c r="A27" s="44"/>
      <c r="B27" s="18"/>
      <c r="C27" s="18"/>
      <c r="D27" s="15" t="s">
        <v>63</v>
      </c>
      <c r="E27" s="29"/>
      <c r="F27" s="29"/>
    </row>
    <row r="28" spans="1:6" ht="23.1" customHeight="1" thickBot="1" x14ac:dyDescent="0.35">
      <c r="A28" s="34" t="s">
        <v>14</v>
      </c>
      <c r="B28" s="35">
        <f>SUM(B29:B31)</f>
        <v>0</v>
      </c>
      <c r="C28" s="35">
        <f>SUM(C29:C31)</f>
        <v>0</v>
      </c>
      <c r="D28" s="15" t="s">
        <v>64</v>
      </c>
      <c r="E28" s="29"/>
      <c r="F28" s="29"/>
    </row>
    <row r="29" spans="1:6" ht="23.1" customHeight="1" thickBot="1" x14ac:dyDescent="0.35">
      <c r="A29" s="6" t="s">
        <v>16</v>
      </c>
      <c r="B29" s="18"/>
      <c r="C29" s="18"/>
      <c r="D29" s="15" t="s">
        <v>72</v>
      </c>
      <c r="E29" s="29"/>
      <c r="F29" s="29"/>
    </row>
    <row r="30" spans="1:6" ht="23.1" customHeight="1" thickBot="1" x14ac:dyDescent="0.35">
      <c r="A30" s="6" t="s">
        <v>17</v>
      </c>
      <c r="B30" s="18"/>
      <c r="C30" s="18"/>
      <c r="D30" s="15" t="s">
        <v>137</v>
      </c>
      <c r="E30" s="29"/>
      <c r="F30" s="29"/>
    </row>
    <row r="31" spans="1:6" ht="23.1" customHeight="1" thickBot="1" x14ac:dyDescent="0.35">
      <c r="A31" s="6"/>
      <c r="B31" s="18"/>
      <c r="C31" s="18"/>
      <c r="D31" s="15"/>
      <c r="E31" s="29"/>
      <c r="F31" s="29"/>
    </row>
    <row r="32" spans="1:6" ht="23.1" customHeight="1" thickBot="1" x14ac:dyDescent="0.35">
      <c r="A32" s="34" t="s">
        <v>18</v>
      </c>
      <c r="B32" s="35">
        <f>SUM(B33:B35)</f>
        <v>0</v>
      </c>
      <c r="C32" s="35">
        <f>SUM(C33:C35)</f>
        <v>0</v>
      </c>
      <c r="D32" s="32" t="s">
        <v>24</v>
      </c>
      <c r="E32" s="40">
        <f>+E33+E34+E35</f>
        <v>0</v>
      </c>
      <c r="F32" s="40">
        <f>+F33+F34+F35</f>
        <v>0</v>
      </c>
    </row>
    <row r="33" spans="1:6" ht="23.1" customHeight="1" thickBot="1" x14ac:dyDescent="0.35">
      <c r="A33" s="6" t="s">
        <v>20</v>
      </c>
      <c r="B33" s="18"/>
      <c r="C33" s="18"/>
      <c r="D33" s="15" t="s">
        <v>65</v>
      </c>
      <c r="E33" s="29"/>
      <c r="F33" s="29"/>
    </row>
    <row r="34" spans="1:6" ht="23.1" customHeight="1" thickBot="1" x14ac:dyDescent="0.35">
      <c r="A34" s="6" t="s">
        <v>21</v>
      </c>
      <c r="B34" s="18"/>
      <c r="C34" s="18"/>
      <c r="D34" s="15" t="s">
        <v>73</v>
      </c>
      <c r="E34" s="29"/>
      <c r="F34" s="29"/>
    </row>
    <row r="35" spans="1:6" ht="23.1" customHeight="1" thickBot="1" x14ac:dyDescent="0.35">
      <c r="A35" s="6" t="s">
        <v>22</v>
      </c>
      <c r="B35" s="18"/>
      <c r="C35" s="18"/>
      <c r="D35" s="15"/>
      <c r="E35" s="29"/>
      <c r="F35" s="29"/>
    </row>
    <row r="36" spans="1:6" ht="23.1" customHeight="1" thickBot="1" x14ac:dyDescent="0.35">
      <c r="A36" s="34" t="s">
        <v>23</v>
      </c>
      <c r="B36" s="40">
        <f>B37</f>
        <v>0</v>
      </c>
      <c r="C36" s="40">
        <f>C37</f>
        <v>0</v>
      </c>
      <c r="D36" s="39" t="s">
        <v>27</v>
      </c>
      <c r="E36" s="40">
        <f>E37</f>
        <v>0</v>
      </c>
      <c r="F36" s="40">
        <f>F37</f>
        <v>0</v>
      </c>
    </row>
    <row r="37" spans="1:6" ht="23.1" customHeight="1" thickBot="1" x14ac:dyDescent="0.35">
      <c r="A37" s="50" t="s">
        <v>78</v>
      </c>
      <c r="B37" s="42"/>
      <c r="C37" s="42"/>
      <c r="D37" s="41"/>
      <c r="E37" s="43"/>
      <c r="F37" s="43"/>
    </row>
    <row r="38" spans="1:6" ht="23.1" customHeight="1" thickBot="1" x14ac:dyDescent="0.35">
      <c r="A38" s="46" t="s">
        <v>25</v>
      </c>
      <c r="B38" s="37"/>
      <c r="C38" s="37"/>
      <c r="D38" s="45" t="s">
        <v>69</v>
      </c>
      <c r="E38" s="37"/>
      <c r="F38" s="37"/>
    </row>
    <row r="39" spans="1:6" ht="23.1" customHeight="1" thickBot="1" x14ac:dyDescent="0.35">
      <c r="A39" s="34" t="s">
        <v>26</v>
      </c>
      <c r="B39" s="40"/>
      <c r="C39" s="40"/>
      <c r="D39" s="47" t="s">
        <v>29</v>
      </c>
      <c r="E39" s="40"/>
      <c r="F39" s="40"/>
    </row>
    <row r="40" spans="1:6" ht="18" customHeight="1" thickBot="1" x14ac:dyDescent="0.35">
      <c r="A40" s="38" t="s">
        <v>28</v>
      </c>
      <c r="B40" s="35"/>
      <c r="C40" s="35"/>
      <c r="D40" s="39" t="s">
        <v>58</v>
      </c>
      <c r="E40" s="40"/>
      <c r="F40" s="40"/>
    </row>
    <row r="41" spans="1:6" ht="23.1" customHeight="1" thickBot="1" x14ac:dyDescent="0.35">
      <c r="A41" s="8" t="s">
        <v>30</v>
      </c>
      <c r="B41" s="20">
        <f>B5</f>
        <v>9000</v>
      </c>
      <c r="C41" s="20">
        <f>C5</f>
        <v>0</v>
      </c>
      <c r="D41" s="16" t="s">
        <v>31</v>
      </c>
      <c r="E41" s="20">
        <f>E5</f>
        <v>3000</v>
      </c>
      <c r="F41" s="20">
        <f>F5</f>
        <v>0</v>
      </c>
    </row>
    <row r="42" spans="1:6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4" t="s">
        <v>33</v>
      </c>
      <c r="E42" s="28">
        <f>SUM(E43:E46)</f>
        <v>0</v>
      </c>
      <c r="F42" s="28">
        <f>SUM(F43:F46)</f>
        <v>0</v>
      </c>
    </row>
    <row r="43" spans="1:6" ht="18" customHeight="1" thickBot="1" x14ac:dyDescent="0.35">
      <c r="A43" s="6" t="s">
        <v>34</v>
      </c>
      <c r="B43" s="18"/>
      <c r="C43" s="18"/>
      <c r="D43" s="15" t="s">
        <v>35</v>
      </c>
      <c r="E43" s="21">
        <f>B43</f>
        <v>0</v>
      </c>
      <c r="F43" s="21">
        <f>C43</f>
        <v>0</v>
      </c>
    </row>
    <row r="44" spans="1:6" ht="23.1" customHeight="1" thickBot="1" x14ac:dyDescent="0.35">
      <c r="A44" s="6" t="s">
        <v>36</v>
      </c>
      <c r="B44" s="18"/>
      <c r="C44" s="18"/>
      <c r="D44" s="15" t="s">
        <v>37</v>
      </c>
      <c r="E44" s="21">
        <f t="shared" ref="E44:F46" si="0">B44</f>
        <v>0</v>
      </c>
      <c r="F44" s="21">
        <f t="shared" si="0"/>
        <v>0</v>
      </c>
    </row>
    <row r="45" spans="1:6" ht="23.1" customHeight="1" thickBot="1" x14ac:dyDescent="0.35">
      <c r="A45" s="6" t="s">
        <v>38</v>
      </c>
      <c r="B45" s="18"/>
      <c r="C45" s="18"/>
      <c r="D45" s="15" t="s">
        <v>39</v>
      </c>
      <c r="E45" s="21">
        <f t="shared" si="0"/>
        <v>0</v>
      </c>
      <c r="F45" s="21">
        <f t="shared" si="0"/>
        <v>0</v>
      </c>
    </row>
    <row r="46" spans="1:6" ht="23.1" customHeight="1" thickBot="1" x14ac:dyDescent="0.35">
      <c r="A46" s="6" t="s">
        <v>40</v>
      </c>
      <c r="B46" s="18"/>
      <c r="C46" s="18"/>
      <c r="D46" s="15" t="s">
        <v>40</v>
      </c>
      <c r="E46" s="21">
        <f t="shared" si="0"/>
        <v>0</v>
      </c>
      <c r="F46" s="21">
        <f t="shared" si="0"/>
        <v>0</v>
      </c>
    </row>
    <row r="47" spans="1:6" ht="23.1" customHeight="1" thickBot="1" x14ac:dyDescent="0.35">
      <c r="A47" s="9" t="s">
        <v>41</v>
      </c>
      <c r="B47" s="20">
        <f>B41+B42</f>
        <v>9000</v>
      </c>
      <c r="C47" s="20">
        <f>C41+C42</f>
        <v>0</v>
      </c>
      <c r="D47" s="17" t="s">
        <v>41</v>
      </c>
      <c r="E47" s="20">
        <f>E41+E42</f>
        <v>3000</v>
      </c>
      <c r="F47" s="20">
        <f>F41+F42</f>
        <v>0</v>
      </c>
    </row>
    <row r="48" spans="1:6" ht="23.1" customHeight="1" x14ac:dyDescent="0.3"/>
    <row r="49" spans="4:6" ht="15.75" customHeight="1" x14ac:dyDescent="0.3">
      <c r="D49" s="10" t="s">
        <v>42</v>
      </c>
      <c r="E49" s="31">
        <f>B41-E41</f>
        <v>6000</v>
      </c>
      <c r="F49" s="31">
        <f>C41-F41</f>
        <v>0</v>
      </c>
    </row>
  </sheetData>
  <pageMargins left="0" right="0" top="0" bottom="0" header="0.31496062992125984" footer="0.31496062992125984"/>
  <pageSetup paperSize="9" scale="77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K49"/>
  <sheetViews>
    <sheetView topLeftCell="A36" workbookViewId="0">
      <selection activeCell="B23" sqref="B23"/>
    </sheetView>
  </sheetViews>
  <sheetFormatPr baseColWidth="10" defaultRowHeight="14.4" x14ac:dyDescent="0.3"/>
  <cols>
    <col min="1" max="1" width="43.5546875" customWidth="1"/>
    <col min="4" max="4" width="34.88671875" style="10" customWidth="1"/>
  </cols>
  <sheetData>
    <row r="1" spans="1:11" ht="14.25" customHeight="1" x14ac:dyDescent="0.3">
      <c r="A1" s="27"/>
    </row>
    <row r="2" spans="1:11" ht="16.2" x14ac:dyDescent="0.3">
      <c r="A2" s="1" t="s">
        <v>116</v>
      </c>
    </row>
    <row r="3" spans="1:11" ht="7.5" customHeight="1" thickBot="1" x14ac:dyDescent="0.35">
      <c r="A3" s="2"/>
    </row>
    <row r="4" spans="1:11" ht="14.25" customHeight="1" thickBot="1" x14ac:dyDescent="0.35">
      <c r="A4" s="3" t="s">
        <v>0</v>
      </c>
      <c r="B4" s="4" t="s">
        <v>74</v>
      </c>
      <c r="C4" s="4" t="s">
        <v>75</v>
      </c>
      <c r="D4" s="11" t="s">
        <v>1</v>
      </c>
      <c r="E4" s="4" t="s">
        <v>74</v>
      </c>
      <c r="F4" s="4" t="s">
        <v>75</v>
      </c>
    </row>
    <row r="5" spans="1:11" ht="23.1" customHeight="1" thickBot="1" x14ac:dyDescent="0.35">
      <c r="A5" s="5" t="s">
        <v>2</v>
      </c>
      <c r="B5" s="18">
        <f>B6+B13+B19+B28+B32+B36+B38+B39+B40</f>
        <v>1500</v>
      </c>
      <c r="C5" s="18">
        <f>C6+C13+C19+C28+C32+C36+C38+C39+C40</f>
        <v>0</v>
      </c>
      <c r="D5" s="12" t="s">
        <v>3</v>
      </c>
      <c r="E5" s="21">
        <f>E6+E13+E32+E36+E38+E39+E40</f>
        <v>0</v>
      </c>
      <c r="F5" s="21">
        <f>F6+F13+F32+F36+F38+F39+F40</f>
        <v>0</v>
      </c>
    </row>
    <row r="6" spans="1:11" ht="23.1" customHeight="1" thickBot="1" x14ac:dyDescent="0.35">
      <c r="A6" s="46" t="s">
        <v>4</v>
      </c>
      <c r="B6" s="37">
        <f>SUM(B7:B12)</f>
        <v>0</v>
      </c>
      <c r="C6" s="37">
        <f>SUM(C7:C12)</f>
        <v>0</v>
      </c>
      <c r="D6" s="47" t="s">
        <v>66</v>
      </c>
      <c r="E6" s="37">
        <f>SUM(E7:E12)</f>
        <v>0</v>
      </c>
      <c r="F6" s="37">
        <f>SUM(F7:F12)</f>
        <v>0</v>
      </c>
    </row>
    <row r="7" spans="1:11" ht="23.1" customHeight="1" thickBot="1" x14ac:dyDescent="0.35">
      <c r="A7" s="6" t="s">
        <v>43</v>
      </c>
      <c r="B7" s="18"/>
      <c r="C7" s="18"/>
      <c r="D7" s="13" t="s">
        <v>48</v>
      </c>
      <c r="E7" s="21"/>
      <c r="F7" s="21"/>
    </row>
    <row r="8" spans="1:11" ht="23.1" customHeight="1" thickBot="1" x14ac:dyDescent="0.35">
      <c r="A8" s="6" t="s">
        <v>44</v>
      </c>
      <c r="B8" s="18"/>
      <c r="C8" s="18"/>
      <c r="D8" s="13"/>
      <c r="E8" s="21"/>
      <c r="F8" s="21"/>
    </row>
    <row r="9" spans="1:11" ht="23.1" customHeight="1" thickBot="1" x14ac:dyDescent="0.35">
      <c r="A9" s="6" t="s">
        <v>45</v>
      </c>
      <c r="B9" s="18"/>
      <c r="C9" s="18"/>
      <c r="D9" s="13" t="s">
        <v>49</v>
      </c>
      <c r="E9" s="21"/>
      <c r="F9" s="21"/>
    </row>
    <row r="10" spans="1:11" ht="23.1" customHeight="1" thickBot="1" x14ac:dyDescent="0.35">
      <c r="A10" s="6" t="s">
        <v>46</v>
      </c>
      <c r="B10" s="18"/>
      <c r="C10" s="18"/>
      <c r="D10" s="13"/>
      <c r="E10" s="21"/>
      <c r="F10" s="21"/>
    </row>
    <row r="11" spans="1:11" ht="23.1" customHeight="1" thickBot="1" x14ac:dyDescent="0.35">
      <c r="A11" s="6" t="s">
        <v>47</v>
      </c>
      <c r="B11" s="18"/>
      <c r="C11" s="18"/>
      <c r="D11" s="13" t="s">
        <v>50</v>
      </c>
      <c r="E11" s="21"/>
      <c r="F11" s="21"/>
    </row>
    <row r="12" spans="1:11" ht="23.1" customHeight="1" thickBot="1" x14ac:dyDescent="0.35">
      <c r="A12" s="6"/>
      <c r="B12" s="18"/>
      <c r="C12" s="18"/>
      <c r="D12" s="13"/>
      <c r="E12" s="21"/>
      <c r="F12" s="21"/>
    </row>
    <row r="13" spans="1:11" ht="23.1" customHeight="1" thickBot="1" x14ac:dyDescent="0.35">
      <c r="A13" s="34" t="s">
        <v>7</v>
      </c>
      <c r="B13" s="35">
        <f>SUM(B14:B18)</f>
        <v>1000</v>
      </c>
      <c r="C13" s="35">
        <f>SUM(C14:C18)</f>
        <v>0</v>
      </c>
      <c r="D13" s="32" t="s">
        <v>5</v>
      </c>
      <c r="E13" s="40">
        <f>SUM(E14:E31)</f>
        <v>0</v>
      </c>
      <c r="F13" s="40">
        <f>SUM(F14:F31)</f>
        <v>0</v>
      </c>
    </row>
    <row r="14" spans="1:11" ht="23.1" customHeight="1" thickBot="1" x14ac:dyDescent="0.35">
      <c r="A14" s="6" t="s">
        <v>51</v>
      </c>
      <c r="B14" s="18">
        <v>1000</v>
      </c>
      <c r="C14" s="18"/>
      <c r="D14" s="15" t="s">
        <v>6</v>
      </c>
      <c r="E14" s="29"/>
      <c r="F14" s="29"/>
    </row>
    <row r="15" spans="1:11" ht="23.1" customHeight="1" thickBot="1" x14ac:dyDescent="0.35">
      <c r="A15" s="6" t="s">
        <v>67</v>
      </c>
      <c r="B15" s="18"/>
      <c r="C15" s="18"/>
      <c r="D15" s="15" t="s">
        <v>165</v>
      </c>
      <c r="E15" s="29"/>
      <c r="F15" s="29"/>
      <c r="H15" s="58"/>
      <c r="I15" s="59"/>
      <c r="J15" s="60"/>
      <c r="K15" s="60"/>
    </row>
    <row r="16" spans="1:11" ht="23.1" customHeight="1" thickBot="1" x14ac:dyDescent="0.35">
      <c r="A16" s="6" t="s">
        <v>8</v>
      </c>
      <c r="B16" s="18"/>
      <c r="C16" s="18"/>
      <c r="D16" s="23" t="s">
        <v>9</v>
      </c>
      <c r="E16" s="29"/>
      <c r="F16" s="29"/>
      <c r="H16" s="58"/>
      <c r="I16" s="59"/>
      <c r="J16" s="60"/>
      <c r="K16" s="60"/>
    </row>
    <row r="17" spans="1:11" ht="23.1" customHeight="1" thickBot="1" x14ac:dyDescent="0.35">
      <c r="A17" s="25" t="s">
        <v>10</v>
      </c>
      <c r="B17" s="18"/>
      <c r="C17" s="18"/>
      <c r="D17" s="23" t="s">
        <v>12</v>
      </c>
      <c r="E17" s="24"/>
      <c r="F17" s="24"/>
      <c r="H17" s="58"/>
      <c r="I17" s="59"/>
      <c r="J17" s="60"/>
      <c r="K17" s="60"/>
    </row>
    <row r="18" spans="1:11" ht="18.75" customHeight="1" thickBot="1" x14ac:dyDescent="0.35">
      <c r="A18" s="25" t="s">
        <v>52</v>
      </c>
      <c r="B18" s="26"/>
      <c r="C18" s="26"/>
      <c r="D18" s="48" t="s">
        <v>59</v>
      </c>
      <c r="E18" s="28"/>
      <c r="F18" s="28"/>
    </row>
    <row r="19" spans="1:11" ht="16.5" customHeight="1" thickBot="1" x14ac:dyDescent="0.35">
      <c r="A19" s="36" t="s">
        <v>11</v>
      </c>
      <c r="B19" s="37">
        <f>SUM(B20:B27)</f>
        <v>500</v>
      </c>
      <c r="C19" s="37">
        <f>SUM(C20:C27)</f>
        <v>0</v>
      </c>
      <c r="D19" s="49" t="s">
        <v>60</v>
      </c>
      <c r="E19" s="29"/>
      <c r="F19" s="29"/>
    </row>
    <row r="20" spans="1:11" ht="27.75" customHeight="1" thickBot="1" x14ac:dyDescent="0.35">
      <c r="A20" s="6" t="s">
        <v>53</v>
      </c>
      <c r="B20" s="18"/>
      <c r="C20" s="18"/>
      <c r="D20" s="15"/>
      <c r="E20" s="29"/>
      <c r="F20" s="29"/>
    </row>
    <row r="21" spans="1:11" ht="27.75" customHeight="1" thickBot="1" x14ac:dyDescent="0.35">
      <c r="A21" s="6" t="s">
        <v>54</v>
      </c>
      <c r="B21" s="18"/>
      <c r="C21" s="18"/>
      <c r="D21" s="15" t="s">
        <v>19</v>
      </c>
      <c r="E21" s="29"/>
      <c r="F21" s="29"/>
    </row>
    <row r="22" spans="1:11" ht="27.75" customHeight="1" thickBot="1" x14ac:dyDescent="0.35">
      <c r="A22" s="6" t="s">
        <v>55</v>
      </c>
      <c r="B22" s="18">
        <v>500</v>
      </c>
      <c r="C22" s="18"/>
      <c r="D22" s="15"/>
      <c r="E22" s="29"/>
      <c r="F22" s="29"/>
    </row>
    <row r="23" spans="1:11" ht="27.75" customHeight="1" thickBot="1" x14ac:dyDescent="0.35">
      <c r="A23" s="6" t="s">
        <v>56</v>
      </c>
      <c r="B23" s="18"/>
      <c r="C23" s="18"/>
      <c r="D23" s="15" t="s">
        <v>61</v>
      </c>
      <c r="E23" s="29"/>
      <c r="F23" s="29"/>
    </row>
    <row r="24" spans="1:11" ht="27.75" customHeight="1" thickBot="1" x14ac:dyDescent="0.35">
      <c r="A24" s="6" t="s">
        <v>57</v>
      </c>
      <c r="B24" s="18"/>
      <c r="C24" s="18"/>
      <c r="D24" s="15"/>
      <c r="E24" s="29"/>
      <c r="F24" s="29"/>
    </row>
    <row r="25" spans="1:11" ht="23.1" customHeight="1" thickBot="1" x14ac:dyDescent="0.35">
      <c r="A25" s="6" t="s">
        <v>13</v>
      </c>
      <c r="B25" s="18"/>
      <c r="C25" s="18"/>
      <c r="D25" s="15"/>
      <c r="E25" s="29"/>
      <c r="F25" s="29"/>
    </row>
    <row r="26" spans="1:11" ht="23.1" customHeight="1" thickBot="1" x14ac:dyDescent="0.35">
      <c r="A26" s="25" t="s">
        <v>52</v>
      </c>
      <c r="B26" s="18"/>
      <c r="C26" s="18"/>
      <c r="D26" s="15" t="s">
        <v>62</v>
      </c>
      <c r="E26" s="29"/>
      <c r="F26" s="29"/>
    </row>
    <row r="27" spans="1:11" ht="23.1" customHeight="1" thickBot="1" x14ac:dyDescent="0.35">
      <c r="A27" s="44"/>
      <c r="B27" s="18"/>
      <c r="C27" s="18"/>
      <c r="D27" s="15" t="s">
        <v>63</v>
      </c>
      <c r="E27" s="29"/>
      <c r="F27" s="29"/>
    </row>
    <row r="28" spans="1:11" ht="23.1" customHeight="1" thickBot="1" x14ac:dyDescent="0.35">
      <c r="A28" s="34" t="s">
        <v>14</v>
      </c>
      <c r="B28" s="35">
        <f>SUM(B29:B31)</f>
        <v>0</v>
      </c>
      <c r="C28" s="35">
        <f>SUM(C29:C31)</f>
        <v>0</v>
      </c>
      <c r="D28" s="15" t="s">
        <v>64</v>
      </c>
      <c r="E28" s="29"/>
      <c r="F28" s="29"/>
    </row>
    <row r="29" spans="1:11" ht="23.1" customHeight="1" thickBot="1" x14ac:dyDescent="0.35">
      <c r="A29" s="6" t="s">
        <v>16</v>
      </c>
      <c r="B29" s="18"/>
      <c r="C29" s="18"/>
      <c r="D29" s="15" t="s">
        <v>72</v>
      </c>
      <c r="E29" s="29"/>
      <c r="F29" s="29"/>
    </row>
    <row r="30" spans="1:11" ht="23.1" customHeight="1" thickBot="1" x14ac:dyDescent="0.35">
      <c r="A30" s="6" t="s">
        <v>17</v>
      </c>
      <c r="B30" s="18"/>
      <c r="C30" s="18"/>
      <c r="D30" s="15"/>
      <c r="E30" s="29"/>
      <c r="F30" s="29"/>
    </row>
    <row r="31" spans="1:11" ht="23.1" customHeight="1" thickBot="1" x14ac:dyDescent="0.35">
      <c r="A31" s="6"/>
      <c r="B31" s="18"/>
      <c r="C31" s="18"/>
      <c r="D31" s="15"/>
      <c r="E31" s="29"/>
      <c r="F31" s="29"/>
    </row>
    <row r="32" spans="1:11" ht="23.1" customHeight="1" thickBot="1" x14ac:dyDescent="0.35">
      <c r="A32" s="34" t="s">
        <v>18</v>
      </c>
      <c r="B32" s="35">
        <f>SUM(B33:B35)</f>
        <v>0</v>
      </c>
      <c r="C32" s="35">
        <f>SUM(C33:C35)</f>
        <v>0</v>
      </c>
      <c r="D32" s="32" t="s">
        <v>24</v>
      </c>
      <c r="E32" s="40">
        <f>+E33+E34+E35</f>
        <v>0</v>
      </c>
      <c r="F32" s="40">
        <f>+F33+F34+F35</f>
        <v>0</v>
      </c>
    </row>
    <row r="33" spans="1:6" ht="23.1" customHeight="1" thickBot="1" x14ac:dyDescent="0.35">
      <c r="A33" s="6" t="s">
        <v>20</v>
      </c>
      <c r="B33" s="18"/>
      <c r="C33" s="18"/>
      <c r="D33" s="15" t="s">
        <v>65</v>
      </c>
      <c r="E33" s="29"/>
      <c r="F33" s="29"/>
    </row>
    <row r="34" spans="1:6" ht="23.1" customHeight="1" thickBot="1" x14ac:dyDescent="0.35">
      <c r="A34" s="6" t="s">
        <v>21</v>
      </c>
      <c r="B34" s="18"/>
      <c r="C34" s="18"/>
      <c r="D34" s="15" t="s">
        <v>73</v>
      </c>
      <c r="E34" s="29"/>
      <c r="F34" s="29"/>
    </row>
    <row r="35" spans="1:6" ht="23.1" customHeight="1" thickBot="1" x14ac:dyDescent="0.35">
      <c r="A35" s="6" t="s">
        <v>22</v>
      </c>
      <c r="B35" s="18"/>
      <c r="C35" s="18"/>
      <c r="D35" s="15"/>
      <c r="E35" s="29"/>
      <c r="F35" s="29"/>
    </row>
    <row r="36" spans="1:6" ht="23.1" customHeight="1" thickBot="1" x14ac:dyDescent="0.35">
      <c r="A36" s="34" t="s">
        <v>23</v>
      </c>
      <c r="B36" s="40">
        <f>B37</f>
        <v>0</v>
      </c>
      <c r="C36" s="40">
        <f>C37</f>
        <v>0</v>
      </c>
      <c r="D36" s="39" t="s">
        <v>27</v>
      </c>
      <c r="E36" s="40">
        <f>E37</f>
        <v>0</v>
      </c>
      <c r="F36" s="40">
        <f>F37</f>
        <v>0</v>
      </c>
    </row>
    <row r="37" spans="1:6" ht="23.1" customHeight="1" thickBot="1" x14ac:dyDescent="0.35">
      <c r="A37" s="50"/>
      <c r="B37" s="42"/>
      <c r="C37" s="42"/>
      <c r="D37" s="41"/>
      <c r="E37" s="43"/>
      <c r="F37" s="43"/>
    </row>
    <row r="38" spans="1:6" ht="23.1" customHeight="1" thickBot="1" x14ac:dyDescent="0.35">
      <c r="A38" s="46" t="s">
        <v>25</v>
      </c>
      <c r="B38" s="37"/>
      <c r="C38" s="37"/>
      <c r="D38" s="45" t="s">
        <v>69</v>
      </c>
      <c r="E38" s="37"/>
      <c r="F38" s="37"/>
    </row>
    <row r="39" spans="1:6" ht="23.1" customHeight="1" thickBot="1" x14ac:dyDescent="0.35">
      <c r="A39" s="34" t="s">
        <v>26</v>
      </c>
      <c r="B39" s="40"/>
      <c r="C39" s="40"/>
      <c r="D39" s="47" t="s">
        <v>29</v>
      </c>
      <c r="E39" s="40"/>
      <c r="F39" s="40"/>
    </row>
    <row r="40" spans="1:6" ht="18" customHeight="1" thickBot="1" x14ac:dyDescent="0.35">
      <c r="A40" s="38" t="s">
        <v>28</v>
      </c>
      <c r="B40" s="35"/>
      <c r="C40" s="35"/>
      <c r="D40" s="39" t="s">
        <v>58</v>
      </c>
      <c r="E40" s="40"/>
      <c r="F40" s="40"/>
    </row>
    <row r="41" spans="1:6" ht="23.1" customHeight="1" thickBot="1" x14ac:dyDescent="0.35">
      <c r="A41" s="8" t="s">
        <v>30</v>
      </c>
      <c r="B41" s="20">
        <f>B5</f>
        <v>1500</v>
      </c>
      <c r="C41" s="20">
        <f>C5</f>
        <v>0</v>
      </c>
      <c r="D41" s="16" t="s">
        <v>31</v>
      </c>
      <c r="E41" s="20">
        <f>E5</f>
        <v>0</v>
      </c>
      <c r="F41" s="20">
        <f>F5</f>
        <v>0</v>
      </c>
    </row>
    <row r="42" spans="1:6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4" t="s">
        <v>33</v>
      </c>
      <c r="E42" s="28">
        <f>SUM(E43:E46)</f>
        <v>0</v>
      </c>
      <c r="F42" s="28">
        <f>SUM(F43:F46)</f>
        <v>0</v>
      </c>
    </row>
    <row r="43" spans="1:6" ht="18" customHeight="1" thickBot="1" x14ac:dyDescent="0.35">
      <c r="A43" s="6" t="s">
        <v>34</v>
      </c>
      <c r="B43" s="18"/>
      <c r="C43" s="18"/>
      <c r="D43" s="15" t="s">
        <v>35</v>
      </c>
      <c r="E43" s="21">
        <f>B43</f>
        <v>0</v>
      </c>
      <c r="F43" s="21">
        <f>C43</f>
        <v>0</v>
      </c>
    </row>
    <row r="44" spans="1:6" ht="23.1" customHeight="1" thickBot="1" x14ac:dyDescent="0.35">
      <c r="A44" s="6" t="s">
        <v>36</v>
      </c>
      <c r="B44" s="18"/>
      <c r="C44" s="18"/>
      <c r="D44" s="15" t="s">
        <v>37</v>
      </c>
      <c r="E44" s="21">
        <f t="shared" ref="E44:F46" si="0">B44</f>
        <v>0</v>
      </c>
      <c r="F44" s="21">
        <f t="shared" si="0"/>
        <v>0</v>
      </c>
    </row>
    <row r="45" spans="1:6" ht="23.1" customHeight="1" thickBot="1" x14ac:dyDescent="0.35">
      <c r="A45" s="6" t="s">
        <v>38</v>
      </c>
      <c r="B45" s="18"/>
      <c r="C45" s="18"/>
      <c r="D45" s="15" t="s">
        <v>39</v>
      </c>
      <c r="E45" s="21">
        <f t="shared" si="0"/>
        <v>0</v>
      </c>
      <c r="F45" s="21">
        <f t="shared" si="0"/>
        <v>0</v>
      </c>
    </row>
    <row r="46" spans="1:6" ht="23.1" customHeight="1" thickBot="1" x14ac:dyDescent="0.35">
      <c r="A46" s="6" t="s">
        <v>40</v>
      </c>
      <c r="B46" s="18"/>
      <c r="C46" s="18"/>
      <c r="D46" s="15" t="s">
        <v>40</v>
      </c>
      <c r="E46" s="21">
        <f t="shared" si="0"/>
        <v>0</v>
      </c>
      <c r="F46" s="21">
        <f t="shared" si="0"/>
        <v>0</v>
      </c>
    </row>
    <row r="47" spans="1:6" ht="23.1" customHeight="1" thickBot="1" x14ac:dyDescent="0.35">
      <c r="A47" s="9" t="s">
        <v>41</v>
      </c>
      <c r="B47" s="20">
        <f>B41+B42</f>
        <v>1500</v>
      </c>
      <c r="C47" s="20">
        <f>C41+C42</f>
        <v>0</v>
      </c>
      <c r="D47" s="17" t="s">
        <v>41</v>
      </c>
      <c r="E47" s="20">
        <f>E41+E42</f>
        <v>0</v>
      </c>
      <c r="F47" s="20">
        <f>F41+F42</f>
        <v>0</v>
      </c>
    </row>
    <row r="48" spans="1:6" ht="23.1" customHeight="1" x14ac:dyDescent="0.3"/>
    <row r="49" spans="4:6" ht="15.75" customHeight="1" x14ac:dyDescent="0.3">
      <c r="D49" s="10" t="s">
        <v>42</v>
      </c>
      <c r="E49" s="31">
        <f>B41-E41</f>
        <v>1500</v>
      </c>
      <c r="F49" s="31">
        <f>C41-F41</f>
        <v>0</v>
      </c>
    </row>
  </sheetData>
  <pageMargins left="0" right="0" top="0" bottom="0" header="0.31496062992125984" footer="0.31496062992125984"/>
  <pageSetup paperSize="9" scale="77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F49"/>
  <sheetViews>
    <sheetView topLeftCell="A37" workbookViewId="0">
      <selection activeCell="I19" sqref="I19"/>
    </sheetView>
  </sheetViews>
  <sheetFormatPr baseColWidth="10" defaultRowHeight="14.4" x14ac:dyDescent="0.3"/>
  <cols>
    <col min="1" max="1" width="43.5546875" customWidth="1"/>
    <col min="4" max="4" width="34.88671875" style="10" customWidth="1"/>
  </cols>
  <sheetData>
    <row r="1" spans="1:6" ht="14.25" customHeight="1" x14ac:dyDescent="0.3">
      <c r="A1" s="27"/>
    </row>
    <row r="2" spans="1:6" ht="16.2" x14ac:dyDescent="0.3">
      <c r="A2" s="1" t="s">
        <v>86</v>
      </c>
    </row>
    <row r="3" spans="1:6" ht="7.5" customHeight="1" thickBot="1" x14ac:dyDescent="0.35">
      <c r="A3" s="2"/>
    </row>
    <row r="4" spans="1:6" ht="14.25" customHeight="1" thickBot="1" x14ac:dyDescent="0.35">
      <c r="A4" s="3" t="s">
        <v>0</v>
      </c>
      <c r="B4" s="4" t="s">
        <v>74</v>
      </c>
      <c r="C4" s="4" t="s">
        <v>75</v>
      </c>
      <c r="D4" s="11" t="s">
        <v>1</v>
      </c>
      <c r="E4" s="4" t="s">
        <v>74</v>
      </c>
      <c r="F4" s="4" t="s">
        <v>75</v>
      </c>
    </row>
    <row r="5" spans="1:6" ht="23.1" customHeight="1" thickBot="1" x14ac:dyDescent="0.35">
      <c r="A5" s="5" t="s">
        <v>2</v>
      </c>
      <c r="B5" s="18">
        <f>B6+B13+B19+B28+B32+B36+B38+B39+B40</f>
        <v>0</v>
      </c>
      <c r="C5" s="18">
        <f>C6+C13+C19+C28+C32+C36+C38+C39+C40</f>
        <v>0</v>
      </c>
      <c r="D5" s="12" t="s">
        <v>3</v>
      </c>
      <c r="E5" s="21">
        <f>E6+E13+E32+E36+E38+E39+E40</f>
        <v>0</v>
      </c>
      <c r="F5" s="21">
        <f>F6+F13+F32+F36+F38+F39+F40</f>
        <v>0</v>
      </c>
    </row>
    <row r="6" spans="1:6" ht="23.1" customHeight="1" thickBot="1" x14ac:dyDescent="0.35">
      <c r="A6" s="46" t="s">
        <v>4</v>
      </c>
      <c r="B6" s="37">
        <f>SUM(B7:B12)</f>
        <v>0</v>
      </c>
      <c r="C6" s="37">
        <f>SUM(C7:C12)</f>
        <v>0</v>
      </c>
      <c r="D6" s="47" t="s">
        <v>66</v>
      </c>
      <c r="E6" s="37">
        <f>SUM(E7:E12)</f>
        <v>0</v>
      </c>
      <c r="F6" s="37">
        <f>SUM(F7:F12)</f>
        <v>0</v>
      </c>
    </row>
    <row r="7" spans="1:6" ht="23.1" customHeight="1" thickBot="1" x14ac:dyDescent="0.35">
      <c r="A7" s="6" t="s">
        <v>43</v>
      </c>
      <c r="B7" s="18"/>
      <c r="C7" s="18"/>
      <c r="D7" s="13" t="s">
        <v>48</v>
      </c>
      <c r="E7" s="21"/>
      <c r="F7" s="21"/>
    </row>
    <row r="8" spans="1:6" ht="23.1" customHeight="1" thickBot="1" x14ac:dyDescent="0.35">
      <c r="A8" s="6" t="s">
        <v>44</v>
      </c>
      <c r="B8" s="18"/>
      <c r="C8" s="18"/>
      <c r="D8" s="13"/>
      <c r="E8" s="21"/>
      <c r="F8" s="21"/>
    </row>
    <row r="9" spans="1:6" ht="23.1" customHeight="1" thickBot="1" x14ac:dyDescent="0.35">
      <c r="A9" s="6" t="s">
        <v>45</v>
      </c>
      <c r="B9" s="18"/>
      <c r="C9" s="18"/>
      <c r="D9" s="13" t="s">
        <v>49</v>
      </c>
      <c r="E9" s="21"/>
      <c r="F9" s="21"/>
    </row>
    <row r="10" spans="1:6" ht="23.1" customHeight="1" thickBot="1" x14ac:dyDescent="0.35">
      <c r="A10" s="6" t="s">
        <v>46</v>
      </c>
      <c r="B10" s="18"/>
      <c r="C10" s="18"/>
      <c r="D10" s="13"/>
      <c r="E10" s="21"/>
      <c r="F10" s="21"/>
    </row>
    <row r="11" spans="1:6" ht="23.1" customHeight="1" thickBot="1" x14ac:dyDescent="0.35">
      <c r="A11" s="6" t="s">
        <v>47</v>
      </c>
      <c r="B11" s="18"/>
      <c r="C11" s="18"/>
      <c r="D11" s="13" t="s">
        <v>50</v>
      </c>
      <c r="E11" s="21"/>
      <c r="F11" s="21"/>
    </row>
    <row r="12" spans="1:6" ht="23.1" customHeight="1" thickBot="1" x14ac:dyDescent="0.35">
      <c r="A12" s="6"/>
      <c r="B12" s="18"/>
      <c r="C12" s="18"/>
      <c r="D12" s="13"/>
      <c r="E12" s="21"/>
      <c r="F12" s="21"/>
    </row>
    <row r="13" spans="1:6" ht="23.1" customHeight="1" thickBot="1" x14ac:dyDescent="0.35">
      <c r="A13" s="34" t="s">
        <v>7</v>
      </c>
      <c r="B13" s="35">
        <f>SUM(B14:B18)</f>
        <v>0</v>
      </c>
      <c r="C13" s="35">
        <f>SUM(C14:C18)</f>
        <v>0</v>
      </c>
      <c r="D13" s="32" t="s">
        <v>5</v>
      </c>
      <c r="E13" s="40">
        <f>SUM(E14:E31)</f>
        <v>0</v>
      </c>
      <c r="F13" s="40">
        <f>SUM(F14:F31)</f>
        <v>0</v>
      </c>
    </row>
    <row r="14" spans="1:6" ht="23.1" customHeight="1" thickBot="1" x14ac:dyDescent="0.35">
      <c r="A14" s="6" t="s">
        <v>51</v>
      </c>
      <c r="B14" s="18"/>
      <c r="C14" s="18"/>
      <c r="D14" s="15" t="s">
        <v>6</v>
      </c>
      <c r="E14" s="29"/>
      <c r="F14" s="29"/>
    </row>
    <row r="15" spans="1:6" ht="23.1" customHeight="1" thickBot="1" x14ac:dyDescent="0.35">
      <c r="A15" s="6" t="s">
        <v>67</v>
      </c>
      <c r="B15" s="18"/>
      <c r="C15" s="18"/>
      <c r="D15" s="15" t="s">
        <v>165</v>
      </c>
      <c r="E15" s="29"/>
      <c r="F15" s="29"/>
    </row>
    <row r="16" spans="1:6" ht="23.1" customHeight="1" thickBot="1" x14ac:dyDescent="0.35">
      <c r="A16" s="6" t="s">
        <v>8</v>
      </c>
      <c r="B16" s="18"/>
      <c r="C16" s="18"/>
      <c r="D16" s="23" t="s">
        <v>9</v>
      </c>
      <c r="E16" s="29"/>
      <c r="F16" s="29"/>
    </row>
    <row r="17" spans="1:6" ht="23.1" customHeight="1" thickBot="1" x14ac:dyDescent="0.35">
      <c r="A17" s="25" t="s">
        <v>10</v>
      </c>
      <c r="B17" s="18"/>
      <c r="C17" s="18"/>
      <c r="D17" s="23" t="s">
        <v>12</v>
      </c>
      <c r="E17" s="24"/>
      <c r="F17" s="24"/>
    </row>
    <row r="18" spans="1:6" ht="18.75" customHeight="1" thickBot="1" x14ac:dyDescent="0.35">
      <c r="A18" s="25" t="s">
        <v>52</v>
      </c>
      <c r="B18" s="26"/>
      <c r="C18" s="26"/>
      <c r="D18" s="48" t="s">
        <v>59</v>
      </c>
      <c r="E18" s="28"/>
      <c r="F18" s="28"/>
    </row>
    <row r="19" spans="1:6" ht="16.5" customHeight="1" thickBot="1" x14ac:dyDescent="0.35">
      <c r="A19" s="36" t="s">
        <v>11</v>
      </c>
      <c r="B19" s="37">
        <f>SUM(B20:B27)</f>
        <v>0</v>
      </c>
      <c r="C19" s="37">
        <f>SUM(C20:C27)</f>
        <v>0</v>
      </c>
      <c r="D19" s="49" t="s">
        <v>60</v>
      </c>
      <c r="E19" s="29"/>
      <c r="F19" s="29"/>
    </row>
    <row r="20" spans="1:6" ht="27.75" customHeight="1" thickBot="1" x14ac:dyDescent="0.35">
      <c r="A20" s="6" t="s">
        <v>53</v>
      </c>
      <c r="B20" s="18"/>
      <c r="C20" s="18"/>
      <c r="D20" s="15"/>
      <c r="E20" s="29"/>
      <c r="F20" s="29"/>
    </row>
    <row r="21" spans="1:6" ht="27.75" customHeight="1" thickBot="1" x14ac:dyDescent="0.35">
      <c r="A21" s="6" t="s">
        <v>54</v>
      </c>
      <c r="B21" s="18"/>
      <c r="C21" s="18"/>
      <c r="D21" s="15" t="s">
        <v>19</v>
      </c>
      <c r="E21" s="29"/>
      <c r="F21" s="29"/>
    </row>
    <row r="22" spans="1:6" ht="27.75" customHeight="1" thickBot="1" x14ac:dyDescent="0.35">
      <c r="A22" s="6" t="s">
        <v>55</v>
      </c>
      <c r="B22" s="18"/>
      <c r="C22" s="18"/>
      <c r="D22" s="15"/>
      <c r="E22" s="29"/>
      <c r="F22" s="29"/>
    </row>
    <row r="23" spans="1:6" ht="27.75" customHeight="1" thickBot="1" x14ac:dyDescent="0.35">
      <c r="A23" s="6" t="s">
        <v>56</v>
      </c>
      <c r="B23" s="18"/>
      <c r="C23" s="18"/>
      <c r="D23" s="15" t="s">
        <v>61</v>
      </c>
      <c r="E23" s="29"/>
      <c r="F23" s="29"/>
    </row>
    <row r="24" spans="1:6" ht="27.75" customHeight="1" thickBot="1" x14ac:dyDescent="0.35">
      <c r="A24" s="6" t="s">
        <v>57</v>
      </c>
      <c r="B24" s="18"/>
      <c r="C24" s="18"/>
      <c r="D24" s="15"/>
      <c r="E24" s="29"/>
      <c r="F24" s="29"/>
    </row>
    <row r="25" spans="1:6" ht="23.1" customHeight="1" thickBot="1" x14ac:dyDescent="0.35">
      <c r="A25" s="6" t="s">
        <v>13</v>
      </c>
      <c r="B25" s="18"/>
      <c r="C25" s="18"/>
      <c r="D25" s="15"/>
      <c r="E25" s="29"/>
      <c r="F25" s="29"/>
    </row>
    <row r="26" spans="1:6" ht="23.1" customHeight="1" thickBot="1" x14ac:dyDescent="0.35">
      <c r="A26" s="25" t="s">
        <v>52</v>
      </c>
      <c r="B26" s="18"/>
      <c r="C26" s="18"/>
      <c r="D26" s="15" t="s">
        <v>62</v>
      </c>
      <c r="E26" s="29"/>
      <c r="F26" s="29"/>
    </row>
    <row r="27" spans="1:6" ht="23.1" customHeight="1" thickBot="1" x14ac:dyDescent="0.35">
      <c r="A27" s="44"/>
      <c r="B27" s="18"/>
      <c r="C27" s="18"/>
      <c r="D27" s="15" t="s">
        <v>63</v>
      </c>
      <c r="E27" s="29"/>
      <c r="F27" s="29"/>
    </row>
    <row r="28" spans="1:6" ht="23.1" customHeight="1" thickBot="1" x14ac:dyDescent="0.35">
      <c r="A28" s="34" t="s">
        <v>14</v>
      </c>
      <c r="B28" s="35">
        <f>SUM(B29:B31)</f>
        <v>0</v>
      </c>
      <c r="C28" s="35">
        <f>SUM(C29:C31)</f>
        <v>0</v>
      </c>
      <c r="D28" s="15" t="s">
        <v>64</v>
      </c>
      <c r="E28" s="29"/>
      <c r="F28" s="29"/>
    </row>
    <row r="29" spans="1:6" ht="23.1" customHeight="1" thickBot="1" x14ac:dyDescent="0.35">
      <c r="A29" s="6" t="s">
        <v>16</v>
      </c>
      <c r="B29" s="18"/>
      <c r="C29" s="18"/>
      <c r="D29" s="15" t="s">
        <v>15</v>
      </c>
      <c r="E29" s="29"/>
      <c r="F29" s="29"/>
    </row>
    <row r="30" spans="1:6" ht="23.1" customHeight="1" thickBot="1" x14ac:dyDescent="0.35">
      <c r="A30" s="6" t="s">
        <v>17</v>
      </c>
      <c r="B30" s="18"/>
      <c r="C30" s="18"/>
      <c r="D30" s="15"/>
      <c r="E30" s="29"/>
      <c r="F30" s="29"/>
    </row>
    <row r="31" spans="1:6" ht="23.1" customHeight="1" thickBot="1" x14ac:dyDescent="0.35">
      <c r="A31" s="6"/>
      <c r="B31" s="18"/>
      <c r="C31" s="18"/>
      <c r="D31" s="15"/>
      <c r="E31" s="29"/>
      <c r="F31" s="29"/>
    </row>
    <row r="32" spans="1:6" ht="23.1" customHeight="1" thickBot="1" x14ac:dyDescent="0.35">
      <c r="A32" s="34" t="s">
        <v>18</v>
      </c>
      <c r="B32" s="35">
        <f>SUM(B33:B35)</f>
        <v>0</v>
      </c>
      <c r="C32" s="35">
        <f>SUM(C33:C35)</f>
        <v>0</v>
      </c>
      <c r="D32" s="32" t="s">
        <v>24</v>
      </c>
      <c r="E32" s="40">
        <f>+E33+E34+E35</f>
        <v>0</v>
      </c>
      <c r="F32" s="40">
        <f>+F33+F34+F35</f>
        <v>0</v>
      </c>
    </row>
    <row r="33" spans="1:6" ht="23.1" customHeight="1" thickBot="1" x14ac:dyDescent="0.35">
      <c r="A33" s="6" t="s">
        <v>20</v>
      </c>
      <c r="B33" s="18"/>
      <c r="C33" s="18"/>
      <c r="D33" s="15" t="s">
        <v>65</v>
      </c>
      <c r="E33" s="29"/>
      <c r="F33" s="29"/>
    </row>
    <row r="34" spans="1:6" ht="23.1" customHeight="1" thickBot="1" x14ac:dyDescent="0.35">
      <c r="A34" s="6" t="s">
        <v>21</v>
      </c>
      <c r="B34" s="18"/>
      <c r="C34" s="18"/>
      <c r="D34" s="15"/>
      <c r="E34" s="29"/>
      <c r="F34" s="29"/>
    </row>
    <row r="35" spans="1:6" ht="23.1" customHeight="1" thickBot="1" x14ac:dyDescent="0.35">
      <c r="A35" s="6" t="s">
        <v>22</v>
      </c>
      <c r="B35" s="18"/>
      <c r="C35" s="18"/>
      <c r="D35" s="15"/>
      <c r="E35" s="29"/>
      <c r="F35" s="29"/>
    </row>
    <row r="36" spans="1:6" ht="23.1" customHeight="1" thickBot="1" x14ac:dyDescent="0.35">
      <c r="A36" s="34" t="s">
        <v>23</v>
      </c>
      <c r="B36" s="40">
        <f>B37</f>
        <v>0</v>
      </c>
      <c r="C36" s="40">
        <f>C37</f>
        <v>0</v>
      </c>
      <c r="D36" s="39" t="s">
        <v>27</v>
      </c>
      <c r="E36" s="40">
        <f>E37</f>
        <v>0</v>
      </c>
      <c r="F36" s="40">
        <f>F37</f>
        <v>0</v>
      </c>
    </row>
    <row r="37" spans="1:6" ht="23.1" customHeight="1" thickBot="1" x14ac:dyDescent="0.35">
      <c r="A37" s="41"/>
      <c r="B37" s="42"/>
      <c r="C37" s="42"/>
      <c r="D37" s="41"/>
      <c r="E37" s="43"/>
      <c r="F37" s="43"/>
    </row>
    <row r="38" spans="1:6" ht="23.1" customHeight="1" thickBot="1" x14ac:dyDescent="0.35">
      <c r="A38" s="46" t="s">
        <v>25</v>
      </c>
      <c r="B38" s="37"/>
      <c r="C38" s="37"/>
      <c r="D38" s="45" t="s">
        <v>69</v>
      </c>
      <c r="E38" s="37"/>
      <c r="F38" s="37"/>
    </row>
    <row r="39" spans="1:6" ht="23.1" customHeight="1" thickBot="1" x14ac:dyDescent="0.35">
      <c r="A39" s="34" t="s">
        <v>26</v>
      </c>
      <c r="B39" s="40"/>
      <c r="C39" s="40"/>
      <c r="D39" s="47" t="s">
        <v>29</v>
      </c>
      <c r="E39" s="40"/>
      <c r="F39" s="40"/>
    </row>
    <row r="40" spans="1:6" ht="18" customHeight="1" thickBot="1" x14ac:dyDescent="0.35">
      <c r="A40" s="38" t="s">
        <v>28</v>
      </c>
      <c r="B40" s="35"/>
      <c r="C40" s="35"/>
      <c r="D40" s="39" t="s">
        <v>58</v>
      </c>
      <c r="E40" s="40"/>
      <c r="F40" s="40"/>
    </row>
    <row r="41" spans="1:6" ht="23.1" customHeight="1" thickBot="1" x14ac:dyDescent="0.35">
      <c r="A41" s="8" t="s">
        <v>30</v>
      </c>
      <c r="B41" s="20">
        <f>B5</f>
        <v>0</v>
      </c>
      <c r="C41" s="20">
        <f>C5</f>
        <v>0</v>
      </c>
      <c r="D41" s="16" t="s">
        <v>31</v>
      </c>
      <c r="E41" s="20">
        <f>E5</f>
        <v>0</v>
      </c>
      <c r="F41" s="20">
        <f>F5</f>
        <v>0</v>
      </c>
    </row>
    <row r="42" spans="1:6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4" t="s">
        <v>33</v>
      </c>
      <c r="E42" s="28">
        <f>SUM(E43:E46)</f>
        <v>0</v>
      </c>
      <c r="F42" s="28">
        <f>SUM(F43:F46)</f>
        <v>0</v>
      </c>
    </row>
    <row r="43" spans="1:6" ht="18" customHeight="1" thickBot="1" x14ac:dyDescent="0.35">
      <c r="A43" s="6" t="s">
        <v>34</v>
      </c>
      <c r="B43" s="18"/>
      <c r="C43" s="18"/>
      <c r="D43" s="15" t="s">
        <v>35</v>
      </c>
      <c r="E43" s="21">
        <f>B43</f>
        <v>0</v>
      </c>
      <c r="F43" s="21">
        <f>C43</f>
        <v>0</v>
      </c>
    </row>
    <row r="44" spans="1:6" ht="23.1" customHeight="1" thickBot="1" x14ac:dyDescent="0.35">
      <c r="A44" s="6" t="s">
        <v>36</v>
      </c>
      <c r="B44" s="18"/>
      <c r="C44" s="18"/>
      <c r="D44" s="15" t="s">
        <v>37</v>
      </c>
      <c r="E44" s="21">
        <f t="shared" ref="E44:F46" si="0">B44</f>
        <v>0</v>
      </c>
      <c r="F44" s="21">
        <f t="shared" si="0"/>
        <v>0</v>
      </c>
    </row>
    <row r="45" spans="1:6" ht="23.1" customHeight="1" thickBot="1" x14ac:dyDescent="0.35">
      <c r="A45" s="6" t="s">
        <v>38</v>
      </c>
      <c r="B45" s="18"/>
      <c r="C45" s="18"/>
      <c r="D45" s="15" t="s">
        <v>39</v>
      </c>
      <c r="E45" s="21">
        <f t="shared" si="0"/>
        <v>0</v>
      </c>
      <c r="F45" s="21">
        <f t="shared" si="0"/>
        <v>0</v>
      </c>
    </row>
    <row r="46" spans="1:6" ht="23.1" customHeight="1" thickBot="1" x14ac:dyDescent="0.35">
      <c r="A46" s="6" t="s">
        <v>40</v>
      </c>
      <c r="B46" s="18"/>
      <c r="C46" s="18"/>
      <c r="D46" s="15" t="s">
        <v>40</v>
      </c>
      <c r="E46" s="21">
        <f t="shared" si="0"/>
        <v>0</v>
      </c>
      <c r="F46" s="21">
        <f t="shared" si="0"/>
        <v>0</v>
      </c>
    </row>
    <row r="47" spans="1:6" ht="23.1" customHeight="1" thickBot="1" x14ac:dyDescent="0.35">
      <c r="A47" s="9" t="s">
        <v>41</v>
      </c>
      <c r="B47" s="20">
        <f>B41+B42</f>
        <v>0</v>
      </c>
      <c r="C47" s="20">
        <f>C41+C42</f>
        <v>0</v>
      </c>
      <c r="D47" s="17" t="s">
        <v>41</v>
      </c>
      <c r="E47" s="20">
        <f>E41+E42</f>
        <v>0</v>
      </c>
      <c r="F47" s="20">
        <f>F41+F42</f>
        <v>0</v>
      </c>
    </row>
    <row r="48" spans="1:6" ht="23.1" customHeight="1" x14ac:dyDescent="0.3"/>
    <row r="49" spans="4:6" ht="15.75" customHeight="1" x14ac:dyDescent="0.3">
      <c r="D49" s="10" t="s">
        <v>42</v>
      </c>
      <c r="E49" s="31">
        <f>B41-E41</f>
        <v>0</v>
      </c>
      <c r="F49" s="31">
        <f>C41-F41</f>
        <v>0</v>
      </c>
    </row>
  </sheetData>
  <pageMargins left="0" right="0" top="0" bottom="0" header="0.31496062992125984" footer="0.31496062992125984"/>
  <pageSetup paperSize="9" orientation="portrait" horizontalDpi="0" verticalDpi="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J142"/>
  <sheetViews>
    <sheetView topLeftCell="A43" workbookViewId="0">
      <selection activeCell="E57" sqref="E57"/>
    </sheetView>
  </sheetViews>
  <sheetFormatPr baseColWidth="10" defaultRowHeight="14.4" x14ac:dyDescent="0.3"/>
  <cols>
    <col min="1" max="1" width="43.5546875" customWidth="1"/>
    <col min="2" max="2" width="12.88671875" customWidth="1"/>
    <col min="3" max="3" width="13.88671875" customWidth="1"/>
    <col min="4" max="4" width="34.88671875" style="10" customWidth="1"/>
    <col min="5" max="5" width="12.88671875" customWidth="1"/>
    <col min="6" max="6" width="13.6640625" customWidth="1"/>
    <col min="8" max="8" width="20.33203125" customWidth="1"/>
  </cols>
  <sheetData>
    <row r="1" spans="1:10" ht="6" customHeight="1" x14ac:dyDescent="0.3">
      <c r="A1" s="27"/>
    </row>
    <row r="2" spans="1:10" ht="16.2" x14ac:dyDescent="0.3">
      <c r="A2" s="1" t="s">
        <v>117</v>
      </c>
    </row>
    <row r="3" spans="1:10" ht="7.5" customHeight="1" thickBot="1" x14ac:dyDescent="0.35">
      <c r="A3" s="2"/>
    </row>
    <row r="4" spans="1:10" ht="14.25" customHeight="1" thickBot="1" x14ac:dyDescent="0.35">
      <c r="A4" s="3" t="s">
        <v>0</v>
      </c>
      <c r="B4" s="4" t="s">
        <v>74</v>
      </c>
      <c r="C4" s="4" t="s">
        <v>75</v>
      </c>
      <c r="D4" s="11" t="s">
        <v>1</v>
      </c>
      <c r="E4" s="4" t="s">
        <v>74</v>
      </c>
      <c r="F4" s="4" t="s">
        <v>75</v>
      </c>
    </row>
    <row r="5" spans="1:10" ht="23.1" customHeight="1" thickBot="1" x14ac:dyDescent="0.35">
      <c r="A5" s="5" t="s">
        <v>2</v>
      </c>
      <c r="B5" s="18">
        <f>B6+B13+B19+B28+B32+B36+B38+B39+B40</f>
        <v>34500</v>
      </c>
      <c r="C5" s="18">
        <f>C6+C13+C19+C28+C32+C36+C38+C39+C40</f>
        <v>0</v>
      </c>
      <c r="D5" s="12" t="s">
        <v>3</v>
      </c>
      <c r="E5" s="21">
        <f>E6+E13+E32+E36+E38+E39+E40</f>
        <v>15000</v>
      </c>
      <c r="F5" s="52">
        <f>F6+F13+F32+F36+F38+F39+F40</f>
        <v>0</v>
      </c>
    </row>
    <row r="6" spans="1:10" ht="23.1" customHeight="1" thickBot="1" x14ac:dyDescent="0.35">
      <c r="A6" s="46" t="s">
        <v>4</v>
      </c>
      <c r="B6" s="37">
        <f>SUM(B7:B12)</f>
        <v>0</v>
      </c>
      <c r="C6" s="37">
        <f>SUM(C7:C12)</f>
        <v>0</v>
      </c>
      <c r="D6" s="47" t="s">
        <v>66</v>
      </c>
      <c r="E6" s="37">
        <f>SUM(E7:E12)</f>
        <v>0</v>
      </c>
      <c r="F6" s="37">
        <f>SUM(F7:F12)</f>
        <v>0</v>
      </c>
    </row>
    <row r="7" spans="1:10" ht="23.1" customHeight="1" thickBot="1" x14ac:dyDescent="0.35">
      <c r="A7" s="6" t="s">
        <v>43</v>
      </c>
      <c r="B7" s="55">
        <f>SUM('DEB6:FIN6'!B7)</f>
        <v>0</v>
      </c>
      <c r="C7" s="18">
        <f>SUM('DEB6:FIN6'!C7)</f>
        <v>0</v>
      </c>
      <c r="D7" s="13" t="s">
        <v>48</v>
      </c>
      <c r="E7" s="21">
        <f>SUM('DEB6:FIN6'!E7)</f>
        <v>0</v>
      </c>
      <c r="F7" s="21">
        <f>SUM('DEB6:FIN6'!F7)</f>
        <v>0</v>
      </c>
    </row>
    <row r="8" spans="1:10" ht="23.1" customHeight="1" thickBot="1" x14ac:dyDescent="0.35">
      <c r="A8" s="6" t="s">
        <v>44</v>
      </c>
      <c r="B8" s="55">
        <f>SUM('DEB6:FIN6'!B8)</f>
        <v>0</v>
      </c>
      <c r="C8" s="18">
        <f>SUM('DEB6:FIN6'!C8)</f>
        <v>0</v>
      </c>
      <c r="D8" s="13"/>
      <c r="E8" s="21">
        <f>SUM('DEB6:FIN6'!E8)</f>
        <v>0</v>
      </c>
      <c r="F8" s="21">
        <f>SUM('DEB6:FIN6'!F8)</f>
        <v>0</v>
      </c>
    </row>
    <row r="9" spans="1:10" ht="23.1" customHeight="1" thickBot="1" x14ac:dyDescent="0.35">
      <c r="A9" s="6" t="s">
        <v>45</v>
      </c>
      <c r="B9" s="55">
        <f>SUM('DEB6:FIN6'!B9)</f>
        <v>0</v>
      </c>
      <c r="C9" s="18">
        <f>SUM('DEB6:FIN6'!C9)</f>
        <v>0</v>
      </c>
      <c r="D9" s="13" t="s">
        <v>49</v>
      </c>
      <c r="E9" s="21">
        <f>SUM('DEB6:FIN6'!E9)</f>
        <v>0</v>
      </c>
      <c r="F9" s="21">
        <f>SUM('DEB6:FIN6'!F9)</f>
        <v>0</v>
      </c>
    </row>
    <row r="10" spans="1:10" ht="23.1" customHeight="1" thickBot="1" x14ac:dyDescent="0.35">
      <c r="A10" s="6" t="s">
        <v>46</v>
      </c>
      <c r="B10" s="55">
        <f>SUM('DEB6:FIN6'!B10)</f>
        <v>0</v>
      </c>
      <c r="C10" s="18">
        <f>SUM('DEB6:FIN6'!C10)</f>
        <v>0</v>
      </c>
      <c r="D10" s="13"/>
      <c r="E10" s="21">
        <f>SUM('DEB6:FIN6'!E10)</f>
        <v>0</v>
      </c>
      <c r="F10" s="21">
        <f>SUM('DEB6:FIN6'!F10)</f>
        <v>0</v>
      </c>
    </row>
    <row r="11" spans="1:10" ht="23.1" customHeight="1" thickBot="1" x14ac:dyDescent="0.35">
      <c r="A11" s="6" t="s">
        <v>47</v>
      </c>
      <c r="B11" s="55">
        <f>SUM('DEB6:FIN6'!B11)</f>
        <v>0</v>
      </c>
      <c r="C11" s="18">
        <f>SUM('DEB6:FIN6'!C11)</f>
        <v>0</v>
      </c>
      <c r="D11" s="13" t="s">
        <v>50</v>
      </c>
      <c r="E11" s="21">
        <f>SUM('DEB6:FIN6'!E11)</f>
        <v>0</v>
      </c>
      <c r="F11" s="21">
        <f>SUM('DEB6:FIN6'!F11)</f>
        <v>0</v>
      </c>
    </row>
    <row r="12" spans="1:10" ht="23.1" customHeight="1" thickBot="1" x14ac:dyDescent="0.35">
      <c r="A12" s="6"/>
      <c r="B12" s="55">
        <f>SUM('DEB6:FIN6'!B12)</f>
        <v>0</v>
      </c>
      <c r="C12" s="18">
        <f>SUM('DEB6:FIN6'!C12)</f>
        <v>0</v>
      </c>
      <c r="D12" s="13"/>
      <c r="E12" s="21">
        <f>SUM('DEB6:FIN6'!E12)</f>
        <v>0</v>
      </c>
      <c r="F12" s="21">
        <f>SUM('DEB6:FIN6'!F12)</f>
        <v>0</v>
      </c>
    </row>
    <row r="13" spans="1:10" ht="23.1" customHeight="1" thickBot="1" x14ac:dyDescent="0.35">
      <c r="A13" s="34" t="s">
        <v>7</v>
      </c>
      <c r="B13" s="35">
        <f>SUM(B14:B18)</f>
        <v>8000</v>
      </c>
      <c r="C13" s="35">
        <f>SUM(C14:C18)</f>
        <v>0</v>
      </c>
      <c r="D13" s="32" t="s">
        <v>5</v>
      </c>
      <c r="E13" s="40">
        <f>SUM(E14:E31)</f>
        <v>15000</v>
      </c>
      <c r="F13" s="40">
        <f>SUM(F14:F31)</f>
        <v>0</v>
      </c>
    </row>
    <row r="14" spans="1:10" ht="23.1" customHeight="1" thickBot="1" x14ac:dyDescent="0.35">
      <c r="A14" s="6" t="s">
        <v>51</v>
      </c>
      <c r="B14" s="55">
        <f>SUM('DEB6:FIN6'!B14)</f>
        <v>1000</v>
      </c>
      <c r="C14" s="18">
        <f>SUM('DEB6:FIN6'!C14)</f>
        <v>0</v>
      </c>
      <c r="D14" s="15" t="s">
        <v>6</v>
      </c>
      <c r="E14" s="21">
        <f>SUM('DEB6:FIN6'!E14)</f>
        <v>0</v>
      </c>
      <c r="F14" s="21">
        <f>SUM('DEB6:FIN6'!F14)</f>
        <v>0</v>
      </c>
      <c r="H14" s="53"/>
      <c r="I14" s="54"/>
      <c r="J14" s="54"/>
    </row>
    <row r="15" spans="1:10" ht="23.1" customHeight="1" thickBot="1" x14ac:dyDescent="0.35">
      <c r="A15" s="6" t="s">
        <v>67</v>
      </c>
      <c r="B15" s="55">
        <f>SUM('DEB6:FIN6'!B15)</f>
        <v>7000</v>
      </c>
      <c r="C15" s="18">
        <f>SUM('DEB6:FIN6'!C15)</f>
        <v>0</v>
      </c>
      <c r="D15" s="15" t="s">
        <v>165</v>
      </c>
      <c r="E15" s="21">
        <f>SUM('DEB6:FIN6'!E15)</f>
        <v>0</v>
      </c>
      <c r="F15" s="21">
        <f>SUM('DEB6:FIN6'!F15)</f>
        <v>0</v>
      </c>
      <c r="H15" s="53"/>
      <c r="I15" s="54"/>
      <c r="J15" s="54"/>
    </row>
    <row r="16" spans="1:10" ht="23.1" customHeight="1" thickBot="1" x14ac:dyDescent="0.35">
      <c r="A16" s="6" t="s">
        <v>8</v>
      </c>
      <c r="B16" s="55">
        <f>SUM('DEB6:FIN6'!B16)</f>
        <v>0</v>
      </c>
      <c r="C16" s="18">
        <f>SUM('DEB6:FIN6'!C16)</f>
        <v>0</v>
      </c>
      <c r="D16" s="23" t="s">
        <v>9</v>
      </c>
      <c r="E16" s="21">
        <f>SUM('DEB6:FIN6'!E16)</f>
        <v>15000</v>
      </c>
      <c r="F16" s="21">
        <f>SUM('DEB6:FIN6'!F16)</f>
        <v>0</v>
      </c>
      <c r="H16" s="53"/>
      <c r="I16" s="54"/>
      <c r="J16" s="54"/>
    </row>
    <row r="17" spans="1:10" ht="23.1" customHeight="1" thickBot="1" x14ac:dyDescent="0.35">
      <c r="A17" s="25" t="s">
        <v>10</v>
      </c>
      <c r="B17" s="55">
        <f>SUM('DEB6:FIN6'!B17)</f>
        <v>0</v>
      </c>
      <c r="C17" s="18">
        <f>SUM('DEB6:FIN6'!C17)</f>
        <v>0</v>
      </c>
      <c r="D17" s="23" t="s">
        <v>12</v>
      </c>
      <c r="E17" s="21">
        <f>SUM('DEB6:FIN6'!E17)</f>
        <v>0</v>
      </c>
      <c r="F17" s="21">
        <f>SUM('DEB6:FIN6'!F17)</f>
        <v>0</v>
      </c>
      <c r="H17" s="53"/>
      <c r="I17" s="54"/>
      <c r="J17" s="54"/>
    </row>
    <row r="18" spans="1:10" ht="18.75" customHeight="1" thickBot="1" x14ac:dyDescent="0.35">
      <c r="A18" s="25" t="s">
        <v>52</v>
      </c>
      <c r="B18" s="55">
        <f>SUM('DEB6:FIN6'!B18)</f>
        <v>0</v>
      </c>
      <c r="C18" s="18">
        <f>SUM('DEB6:FIN6'!C18)</f>
        <v>0</v>
      </c>
      <c r="D18" s="48" t="s">
        <v>59</v>
      </c>
      <c r="E18" s="21">
        <f>SUM('DEB6:FIN6'!E18)</f>
        <v>0</v>
      </c>
      <c r="F18" s="21">
        <f>SUM('DEB6:FIN6'!F18)</f>
        <v>0</v>
      </c>
      <c r="H18" s="53"/>
      <c r="I18" s="54"/>
      <c r="J18" s="54"/>
    </row>
    <row r="19" spans="1:10" ht="16.5" customHeight="1" thickBot="1" x14ac:dyDescent="0.35">
      <c r="A19" s="36" t="s">
        <v>11</v>
      </c>
      <c r="B19" s="35">
        <f>SUM('DEB6:FIN6'!B19)</f>
        <v>26500</v>
      </c>
      <c r="C19" s="35">
        <f>SUM('DEB6:FIN6'!C19)</f>
        <v>0</v>
      </c>
      <c r="D19" s="49" t="s">
        <v>60</v>
      </c>
      <c r="E19" s="21">
        <f>SUM('DEB6:FIN6'!E19)</f>
        <v>0</v>
      </c>
      <c r="F19" s="21">
        <f>SUM('DEB6:FIN6'!F19)</f>
        <v>0</v>
      </c>
      <c r="H19" s="53"/>
      <c r="I19" s="54"/>
      <c r="J19" s="54"/>
    </row>
    <row r="20" spans="1:10" ht="27.75" customHeight="1" thickBot="1" x14ac:dyDescent="0.35">
      <c r="A20" s="6" t="s">
        <v>53</v>
      </c>
      <c r="B20" s="55">
        <f>SUM('DEB6:FIN6'!B20)</f>
        <v>0</v>
      </c>
      <c r="C20" s="18">
        <f>SUM('DEB6:FIN6'!C20)</f>
        <v>0</v>
      </c>
      <c r="D20" s="15"/>
      <c r="E20" s="21">
        <f>SUM('DEB6:FIN6'!E20)</f>
        <v>0</v>
      </c>
      <c r="F20" s="21">
        <f>SUM('DEB6:FIN6'!F20)</f>
        <v>0</v>
      </c>
      <c r="H20" s="53"/>
      <c r="I20" s="54"/>
      <c r="J20" s="54"/>
    </row>
    <row r="21" spans="1:10" ht="27.75" customHeight="1" thickBot="1" x14ac:dyDescent="0.35">
      <c r="A21" s="6" t="s">
        <v>54</v>
      </c>
      <c r="B21" s="55">
        <f>SUM('DEB6:FIN6'!B21)</f>
        <v>0</v>
      </c>
      <c r="C21" s="18">
        <f>SUM('DEB6:FIN6'!C21)</f>
        <v>0</v>
      </c>
      <c r="D21" s="15" t="s">
        <v>19</v>
      </c>
      <c r="E21" s="21">
        <f>SUM('DEB6:FIN6'!E21)</f>
        <v>0</v>
      </c>
      <c r="F21" s="21">
        <f>SUM('DEB6:FIN6'!F21)</f>
        <v>0</v>
      </c>
      <c r="H21" s="53"/>
      <c r="I21" s="54"/>
      <c r="J21" s="54"/>
    </row>
    <row r="22" spans="1:10" ht="27.75" customHeight="1" thickBot="1" x14ac:dyDescent="0.35">
      <c r="A22" s="6" t="s">
        <v>55</v>
      </c>
      <c r="B22" s="55">
        <f>SUM('DEB6:FIN6'!B22)</f>
        <v>14500</v>
      </c>
      <c r="C22" s="18">
        <f>SUM('DEB6:FIN6'!C22)</f>
        <v>0</v>
      </c>
      <c r="D22" s="15"/>
      <c r="E22" s="21">
        <f>SUM('DEB6:FIN6'!E22)</f>
        <v>0</v>
      </c>
      <c r="F22" s="21">
        <f>SUM('DEB6:FIN6'!F22)</f>
        <v>0</v>
      </c>
      <c r="H22" s="53"/>
      <c r="I22" s="54"/>
      <c r="J22" s="54"/>
    </row>
    <row r="23" spans="1:10" ht="27.75" customHeight="1" thickBot="1" x14ac:dyDescent="0.35">
      <c r="A23" s="6" t="s">
        <v>56</v>
      </c>
      <c r="B23" s="55">
        <f>SUM('DEB6:FIN6'!B23)</f>
        <v>0</v>
      </c>
      <c r="C23" s="18">
        <f>SUM('DEB6:FIN6'!C23)</f>
        <v>0</v>
      </c>
      <c r="D23" s="15" t="s">
        <v>61</v>
      </c>
      <c r="E23" s="21">
        <f>SUM('DEB6:FIN6'!E23)</f>
        <v>0</v>
      </c>
      <c r="F23" s="21">
        <f>SUM('DEB6:FIN6'!F23)</f>
        <v>0</v>
      </c>
      <c r="H23" s="53"/>
      <c r="I23" s="54"/>
      <c r="J23" s="54"/>
    </row>
    <row r="24" spans="1:10" ht="27.75" customHeight="1" thickBot="1" x14ac:dyDescent="0.35">
      <c r="A24" s="6" t="s">
        <v>57</v>
      </c>
      <c r="B24" s="55">
        <f>SUM('DEB6:FIN6'!B24)</f>
        <v>0</v>
      </c>
      <c r="C24" s="18">
        <f>SUM('DEB6:FIN6'!C24)</f>
        <v>0</v>
      </c>
      <c r="D24" s="15"/>
      <c r="E24" s="21">
        <f>SUM('DEB6:FIN6'!E24)</f>
        <v>0</v>
      </c>
      <c r="F24" s="21">
        <f>SUM('DEB6:FIN6'!F24)</f>
        <v>0</v>
      </c>
      <c r="H24" s="53"/>
      <c r="I24" s="54"/>
      <c r="J24" s="54"/>
    </row>
    <row r="25" spans="1:10" ht="23.1" customHeight="1" thickBot="1" x14ac:dyDescent="0.35">
      <c r="A25" s="6" t="s">
        <v>13</v>
      </c>
      <c r="B25" s="55">
        <f>SUM('DEB6:FIN6'!B25)</f>
        <v>0</v>
      </c>
      <c r="C25" s="18">
        <f>SUM('DEB6:FIN6'!C25)</f>
        <v>0</v>
      </c>
      <c r="D25" s="15"/>
      <c r="E25" s="21">
        <f>SUM('DEB6:FIN6'!E25)</f>
        <v>0</v>
      </c>
      <c r="F25" s="21">
        <f>SUM('DEB6:FIN6'!F25)</f>
        <v>0</v>
      </c>
      <c r="H25" s="53"/>
      <c r="I25" s="54"/>
      <c r="J25" s="54"/>
    </row>
    <row r="26" spans="1:10" ht="23.1" customHeight="1" thickBot="1" x14ac:dyDescent="0.35">
      <c r="A26" s="25" t="s">
        <v>52</v>
      </c>
      <c r="B26" s="55">
        <f>SUM('DEB6:FIN6'!B26)</f>
        <v>12000</v>
      </c>
      <c r="C26" s="18">
        <f>SUM('DEB6:FIN6'!C26)</f>
        <v>0</v>
      </c>
      <c r="D26" s="15" t="s">
        <v>62</v>
      </c>
      <c r="E26" s="21">
        <f>SUM('DEB6:FIN6'!E26)</f>
        <v>0</v>
      </c>
      <c r="F26" s="21">
        <f>SUM('DEB6:FIN6'!F26)</f>
        <v>0</v>
      </c>
      <c r="H26" s="53"/>
      <c r="I26" s="54"/>
      <c r="J26" s="54"/>
    </row>
    <row r="27" spans="1:10" ht="23.1" customHeight="1" thickBot="1" x14ac:dyDescent="0.35">
      <c r="A27" s="44"/>
      <c r="B27" s="55">
        <f>SUM('DEB6:FIN6'!B27)</f>
        <v>0</v>
      </c>
      <c r="C27" s="18">
        <f>SUM('DEB6:FIN6'!C27)</f>
        <v>0</v>
      </c>
      <c r="D27" s="15" t="s">
        <v>63</v>
      </c>
      <c r="E27" s="21">
        <f>SUM('DEB6:FIN6'!E27)</f>
        <v>0</v>
      </c>
      <c r="F27" s="21">
        <f>SUM('DEB6:FIN6'!F27)</f>
        <v>0</v>
      </c>
      <c r="H27" s="53"/>
      <c r="I27" s="54"/>
      <c r="J27" s="54"/>
    </row>
    <row r="28" spans="1:10" ht="23.1" customHeight="1" thickBot="1" x14ac:dyDescent="0.35">
      <c r="A28" s="34" t="s">
        <v>14</v>
      </c>
      <c r="B28" s="35">
        <f>SUM(B29:B31)</f>
        <v>0</v>
      </c>
      <c r="C28" s="35">
        <f>SUM(C29:C31)</f>
        <v>0</v>
      </c>
      <c r="D28" s="15" t="s">
        <v>64</v>
      </c>
      <c r="E28" s="21">
        <f>SUM('DEB6:FIN6'!E28)</f>
        <v>0</v>
      </c>
      <c r="F28" s="21">
        <f>SUM('DEB6:FIN6'!F28)</f>
        <v>0</v>
      </c>
      <c r="H28" s="53"/>
      <c r="I28" s="54"/>
      <c r="J28" s="54"/>
    </row>
    <row r="29" spans="1:10" ht="23.1" customHeight="1" thickBot="1" x14ac:dyDescent="0.35">
      <c r="A29" s="6" t="s">
        <v>16</v>
      </c>
      <c r="B29" s="55">
        <f>SUM('DEB6:FIN6'!B29)</f>
        <v>0</v>
      </c>
      <c r="C29" s="18">
        <f>SUM('DEB6:FIN6'!C29)</f>
        <v>0</v>
      </c>
      <c r="D29" s="15" t="s">
        <v>15</v>
      </c>
      <c r="E29" s="21">
        <f>SUM('DEB6:FIN6'!E29)</f>
        <v>0</v>
      </c>
      <c r="F29" s="21">
        <f>SUM('DEB6:FIN6'!F29)</f>
        <v>0</v>
      </c>
      <c r="H29" s="53"/>
      <c r="I29" s="54"/>
      <c r="J29" s="54"/>
    </row>
    <row r="30" spans="1:10" ht="23.1" customHeight="1" thickBot="1" x14ac:dyDescent="0.35">
      <c r="A30" s="6" t="s">
        <v>17</v>
      </c>
      <c r="B30" s="55">
        <f>SUM('DEB6:FIN6'!B30)</f>
        <v>0</v>
      </c>
      <c r="C30" s="18">
        <f>SUM('DEB6:FIN6'!C30)</f>
        <v>0</v>
      </c>
      <c r="D30" s="15"/>
      <c r="E30" s="21">
        <f>SUM('DEB6:FIN6'!E30)</f>
        <v>0</v>
      </c>
      <c r="F30" s="21">
        <f>SUM('DEB6:FIN6'!F30)</f>
        <v>0</v>
      </c>
      <c r="H30" s="53"/>
      <c r="I30" s="54"/>
      <c r="J30" s="54"/>
    </row>
    <row r="31" spans="1:10" ht="23.1" customHeight="1" thickBot="1" x14ac:dyDescent="0.35">
      <c r="A31" s="6"/>
      <c r="B31" s="55">
        <f>SUM('DEB6:FIN6'!B31)</f>
        <v>0</v>
      </c>
      <c r="C31" s="18">
        <f>SUM('DEB6:FIN6'!C31)</f>
        <v>0</v>
      </c>
      <c r="D31" s="15"/>
      <c r="E31" s="21">
        <f>SUM('DEB6:FIN6'!E31)</f>
        <v>0</v>
      </c>
      <c r="F31" s="21">
        <f>SUM('DEB6:FIN6'!F31)</f>
        <v>0</v>
      </c>
      <c r="H31" s="53"/>
      <c r="I31" s="54"/>
      <c r="J31" s="54"/>
    </row>
    <row r="32" spans="1:10" ht="23.1" customHeight="1" thickBot="1" x14ac:dyDescent="0.35">
      <c r="A32" s="34" t="s">
        <v>18</v>
      </c>
      <c r="B32" s="35">
        <f>SUM(B33:B35)</f>
        <v>0</v>
      </c>
      <c r="C32" s="35">
        <f>SUM(C33:C35)</f>
        <v>0</v>
      </c>
      <c r="D32" s="32" t="s">
        <v>24</v>
      </c>
      <c r="E32" s="40">
        <f>+E33+E34+E35</f>
        <v>0</v>
      </c>
      <c r="F32" s="40">
        <f>+F33+F34+F35</f>
        <v>0</v>
      </c>
      <c r="H32" s="53"/>
      <c r="I32" s="54"/>
      <c r="J32" s="54"/>
    </row>
    <row r="33" spans="1:10" ht="23.1" customHeight="1" thickBot="1" x14ac:dyDescent="0.35">
      <c r="A33" s="6" t="s">
        <v>20</v>
      </c>
      <c r="B33" s="55">
        <f>SUM('DEB6:FIN6'!B33)</f>
        <v>0</v>
      </c>
      <c r="C33" s="18">
        <f>SUM('DEB6:FIN6'!C33)</f>
        <v>0</v>
      </c>
      <c r="D33" s="15" t="s">
        <v>65</v>
      </c>
      <c r="E33" s="21">
        <f>SUM('DEB6:FIN6'!E33)</f>
        <v>0</v>
      </c>
      <c r="F33" s="21">
        <f>SUM('DEB6:FIN6'!F33)</f>
        <v>0</v>
      </c>
      <c r="H33" s="53"/>
      <c r="I33" s="54"/>
      <c r="J33" s="54"/>
    </row>
    <row r="34" spans="1:10" ht="23.1" customHeight="1" thickBot="1" x14ac:dyDescent="0.35">
      <c r="A34" s="6" t="s">
        <v>21</v>
      </c>
      <c r="B34" s="55">
        <f>SUM('DEB6:FIN6'!B34)</f>
        <v>0</v>
      </c>
      <c r="C34" s="18">
        <f>SUM('DEB6:FIN6'!C34)</f>
        <v>0</v>
      </c>
      <c r="D34" s="15" t="s">
        <v>88</v>
      </c>
      <c r="E34" s="21">
        <f>SUM('DEB6:FIN6'!E34)</f>
        <v>0</v>
      </c>
      <c r="F34" s="21">
        <f>SUM('DEB6:FIN6'!F34)</f>
        <v>0</v>
      </c>
      <c r="H34" s="53"/>
      <c r="I34" s="54"/>
      <c r="J34" s="54"/>
    </row>
    <row r="35" spans="1:10" ht="23.1" customHeight="1" thickBot="1" x14ac:dyDescent="0.35">
      <c r="A35" s="6" t="s">
        <v>22</v>
      </c>
      <c r="B35" s="55">
        <f>SUM('DEB6:FIN6'!B35)</f>
        <v>0</v>
      </c>
      <c r="C35" s="18">
        <f>SUM('DEB6:FIN6'!C35)</f>
        <v>0</v>
      </c>
      <c r="D35" s="15"/>
      <c r="E35" s="21">
        <f>SUM('DEB6:FIN6'!E35)</f>
        <v>0</v>
      </c>
      <c r="F35" s="21">
        <f>SUM('DEB6:FIN6'!F35)</f>
        <v>0</v>
      </c>
      <c r="H35" s="53"/>
      <c r="I35" s="54"/>
      <c r="J35" s="54"/>
    </row>
    <row r="36" spans="1:10" ht="23.1" customHeight="1" thickBot="1" x14ac:dyDescent="0.35">
      <c r="A36" s="34" t="s">
        <v>23</v>
      </c>
      <c r="B36" s="40">
        <f>B37</f>
        <v>0</v>
      </c>
      <c r="C36" s="40">
        <f>C37</f>
        <v>0</v>
      </c>
      <c r="D36" s="39" t="s">
        <v>27</v>
      </c>
      <c r="E36" s="40">
        <f>E37</f>
        <v>0</v>
      </c>
      <c r="F36" s="40">
        <f>F37</f>
        <v>0</v>
      </c>
      <c r="H36" s="53"/>
      <c r="I36" s="54"/>
      <c r="J36" s="54"/>
    </row>
    <row r="37" spans="1:10" ht="23.1" customHeight="1" thickBot="1" x14ac:dyDescent="0.35">
      <c r="A37" s="41"/>
      <c r="B37" s="55">
        <f>SUM('DEB6:FIN6'!B37)</f>
        <v>0</v>
      </c>
      <c r="C37" s="18">
        <f>SUM('DEB6:FIN6'!C37)</f>
        <v>0</v>
      </c>
      <c r="D37" s="41"/>
      <c r="E37" s="21">
        <f>SUM('DEB6:FIN6'!E37)</f>
        <v>0</v>
      </c>
      <c r="F37" s="21">
        <f>SUM('DEB6:FIN6'!F37)</f>
        <v>0</v>
      </c>
      <c r="H37" s="53"/>
      <c r="I37" s="54"/>
      <c r="J37" s="54"/>
    </row>
    <row r="38" spans="1:10" ht="23.1" customHeight="1" thickBot="1" x14ac:dyDescent="0.35">
      <c r="A38" s="46" t="s">
        <v>25</v>
      </c>
      <c r="B38" s="37">
        <f>SUM('DEB6:FIN6'!B38)</f>
        <v>0</v>
      </c>
      <c r="C38" s="37">
        <f>SUM('DEB6:FIN6'!C38)</f>
        <v>0</v>
      </c>
      <c r="D38" s="45" t="s">
        <v>69</v>
      </c>
      <c r="E38" s="37">
        <f>SUM('DEB6:FIN6'!E38)</f>
        <v>0</v>
      </c>
      <c r="F38" s="37">
        <f>SUM('DEB6:FIN6'!F38)</f>
        <v>0</v>
      </c>
      <c r="H38" s="53"/>
      <c r="I38" s="54"/>
      <c r="J38" s="54"/>
    </row>
    <row r="39" spans="1:10" ht="23.1" customHeight="1" thickBot="1" x14ac:dyDescent="0.35">
      <c r="A39" s="34" t="s">
        <v>26</v>
      </c>
      <c r="B39" s="40">
        <f>SUM('DEB6:FIN6'!B39)</f>
        <v>0</v>
      </c>
      <c r="C39" s="40">
        <f>SUM('DEB6:FIN6'!C39)</f>
        <v>0</v>
      </c>
      <c r="D39" s="47" t="s">
        <v>29</v>
      </c>
      <c r="E39" s="40">
        <f>SUM('DEB6:FIN6'!E39)</f>
        <v>0</v>
      </c>
      <c r="F39" s="40">
        <f>SUM('DEB6:FIN6'!F39)</f>
        <v>0</v>
      </c>
      <c r="H39" s="53"/>
      <c r="I39" s="54"/>
      <c r="J39" s="54"/>
    </row>
    <row r="40" spans="1:10" ht="18" customHeight="1" thickBot="1" x14ac:dyDescent="0.35">
      <c r="A40" s="38" t="s">
        <v>28</v>
      </c>
      <c r="B40" s="35">
        <f>SUM('DEB6:FIN6'!B40)</f>
        <v>0</v>
      </c>
      <c r="C40" s="35">
        <f>SUM('DEB6:FIN6'!C40)</f>
        <v>0</v>
      </c>
      <c r="D40" s="39" t="s">
        <v>58</v>
      </c>
      <c r="E40" s="40">
        <f>SUM('DEB6:FIN6'!E40)</f>
        <v>0</v>
      </c>
      <c r="F40" s="40">
        <f>SUM('DEB6:FIN6'!F40)</f>
        <v>0</v>
      </c>
      <c r="H40" s="53"/>
      <c r="I40" s="54"/>
      <c r="J40" s="54"/>
    </row>
    <row r="41" spans="1:10" ht="23.1" customHeight="1" thickBot="1" x14ac:dyDescent="0.35">
      <c r="A41" s="8" t="s">
        <v>30</v>
      </c>
      <c r="B41" s="20">
        <f>B5</f>
        <v>34500</v>
      </c>
      <c r="C41" s="20">
        <f>C5</f>
        <v>0</v>
      </c>
      <c r="D41" s="16" t="s">
        <v>31</v>
      </c>
      <c r="E41" s="30">
        <f>E5</f>
        <v>15000</v>
      </c>
      <c r="F41" s="30">
        <f>F5</f>
        <v>0</v>
      </c>
      <c r="H41" s="53"/>
      <c r="I41" s="54"/>
      <c r="J41" s="54"/>
    </row>
    <row r="42" spans="1:10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4" t="s">
        <v>33</v>
      </c>
      <c r="E42" s="28">
        <f>SUM(E43:E46)</f>
        <v>0</v>
      </c>
      <c r="F42" s="28">
        <f>SUM(F43:F46)</f>
        <v>0</v>
      </c>
      <c r="H42" s="53"/>
      <c r="I42" s="54"/>
      <c r="J42" s="54"/>
    </row>
    <row r="43" spans="1:10" ht="18" customHeight="1" thickBot="1" x14ac:dyDescent="0.35">
      <c r="A43" s="6" t="s">
        <v>34</v>
      </c>
      <c r="B43" s="55">
        <f>SUM('DEB6:FIN6'!B43)</f>
        <v>0</v>
      </c>
      <c r="C43" s="18">
        <f>SUM('DEB6:FIN6'!C43)</f>
        <v>0</v>
      </c>
      <c r="D43" s="15" t="s">
        <v>35</v>
      </c>
      <c r="E43" s="21">
        <f t="shared" ref="E43:F45" si="0">B43</f>
        <v>0</v>
      </c>
      <c r="F43" s="21">
        <f t="shared" si="0"/>
        <v>0</v>
      </c>
      <c r="H43" s="53"/>
      <c r="I43" s="54"/>
      <c r="J43" s="54"/>
    </row>
    <row r="44" spans="1:10" ht="23.1" customHeight="1" thickBot="1" x14ac:dyDescent="0.35">
      <c r="A44" s="6" t="s">
        <v>36</v>
      </c>
      <c r="B44" s="55">
        <f>SUM('DEB6:FIN6'!B44)</f>
        <v>0</v>
      </c>
      <c r="C44" s="18">
        <f>SUM('DEB6:FIN6'!C44)</f>
        <v>0</v>
      </c>
      <c r="D44" s="15" t="s">
        <v>37</v>
      </c>
      <c r="E44" s="21">
        <f t="shared" si="0"/>
        <v>0</v>
      </c>
      <c r="F44" s="21">
        <f t="shared" si="0"/>
        <v>0</v>
      </c>
      <c r="H44" s="53"/>
      <c r="I44" s="54"/>
      <c r="J44" s="54"/>
    </row>
    <row r="45" spans="1:10" ht="23.1" customHeight="1" thickBot="1" x14ac:dyDescent="0.35">
      <c r="A45" s="6" t="s">
        <v>38</v>
      </c>
      <c r="B45" s="55">
        <f>SUM('DEB6:FIN6'!B45)</f>
        <v>0</v>
      </c>
      <c r="C45" s="18">
        <f>SUM('DEB6:FIN6'!C45)</f>
        <v>0</v>
      </c>
      <c r="D45" s="15" t="s">
        <v>39</v>
      </c>
      <c r="E45" s="21">
        <f t="shared" si="0"/>
        <v>0</v>
      </c>
      <c r="F45" s="21">
        <f t="shared" si="0"/>
        <v>0</v>
      </c>
      <c r="H45" s="53"/>
      <c r="I45" s="54"/>
      <c r="J45" s="54"/>
    </row>
    <row r="46" spans="1:10" ht="23.1" customHeight="1" thickBot="1" x14ac:dyDescent="0.35">
      <c r="A46" s="6" t="s">
        <v>40</v>
      </c>
      <c r="B46" s="55">
        <f>SUM('DEB6:FIN6'!B46)</f>
        <v>0</v>
      </c>
      <c r="C46" s="18">
        <f>SUM('DEB6:FIN6'!C46)</f>
        <v>0</v>
      </c>
      <c r="D46" s="15" t="s">
        <v>40</v>
      </c>
      <c r="E46" s="21">
        <f>B46</f>
        <v>0</v>
      </c>
      <c r="F46" s="21">
        <f>C46</f>
        <v>0</v>
      </c>
      <c r="H46" s="53"/>
      <c r="I46" s="54"/>
      <c r="J46" s="54"/>
    </row>
    <row r="47" spans="1:10" ht="23.1" customHeight="1" thickBot="1" x14ac:dyDescent="0.35">
      <c r="A47" s="9" t="s">
        <v>41</v>
      </c>
      <c r="B47" s="20">
        <f>B41+B42</f>
        <v>34500</v>
      </c>
      <c r="C47" s="20">
        <f>C41+C42</f>
        <v>0</v>
      </c>
      <c r="D47" s="17" t="s">
        <v>41</v>
      </c>
      <c r="E47" s="30">
        <f>E41+E42</f>
        <v>15000</v>
      </c>
      <c r="F47" s="30">
        <f>F41+F42</f>
        <v>0</v>
      </c>
      <c r="H47" s="53"/>
      <c r="I47" s="54"/>
      <c r="J47" s="54"/>
    </row>
    <row r="48" spans="1:10" ht="23.1" customHeight="1" x14ac:dyDescent="0.3">
      <c r="H48" s="53"/>
      <c r="I48" s="54"/>
      <c r="J48" s="54"/>
    </row>
    <row r="49" spans="3:10" ht="15.75" customHeight="1" x14ac:dyDescent="0.3">
      <c r="D49" s="10" t="s">
        <v>42</v>
      </c>
      <c r="E49" s="31">
        <f>B41-E41</f>
        <v>19500</v>
      </c>
      <c r="F49" s="31">
        <f>C41-F41</f>
        <v>0</v>
      </c>
      <c r="H49" s="53"/>
      <c r="I49" s="54"/>
      <c r="J49" s="54"/>
    </row>
    <row r="50" spans="3:10" ht="16.8" x14ac:dyDescent="0.3">
      <c r="H50" s="53"/>
      <c r="I50" s="54"/>
      <c r="J50" s="54"/>
    </row>
    <row r="51" spans="3:10" ht="16.8" x14ac:dyDescent="0.3">
      <c r="H51" s="53"/>
      <c r="I51" s="54"/>
      <c r="J51" s="54"/>
    </row>
    <row r="52" spans="3:10" ht="16.8" x14ac:dyDescent="0.3">
      <c r="H52" s="53"/>
      <c r="I52" s="54"/>
      <c r="J52" s="54"/>
    </row>
    <row r="53" spans="3:10" ht="16.8" x14ac:dyDescent="0.3">
      <c r="H53" s="53"/>
      <c r="I53" s="54"/>
      <c r="J53" s="54"/>
    </row>
    <row r="54" spans="3:10" ht="16.8" x14ac:dyDescent="0.3">
      <c r="C54" s="31"/>
      <c r="F54" s="31"/>
      <c r="H54" s="53"/>
      <c r="I54" s="54"/>
      <c r="J54" s="54"/>
    </row>
    <row r="55" spans="3:10" ht="16.8" x14ac:dyDescent="0.3">
      <c r="H55" s="53"/>
      <c r="I55" s="54"/>
      <c r="J55" s="54"/>
    </row>
    <row r="56" spans="3:10" ht="16.8" x14ac:dyDescent="0.3">
      <c r="H56" s="53"/>
      <c r="I56" s="54"/>
      <c r="J56" s="54"/>
    </row>
    <row r="57" spans="3:10" ht="16.8" x14ac:dyDescent="0.3">
      <c r="H57" s="53"/>
      <c r="I57" s="54"/>
      <c r="J57" s="54"/>
    </row>
    <row r="58" spans="3:10" ht="16.8" x14ac:dyDescent="0.3">
      <c r="H58" s="53"/>
      <c r="I58" s="54"/>
      <c r="J58" s="54"/>
    </row>
    <row r="59" spans="3:10" ht="16.8" x14ac:dyDescent="0.3">
      <c r="H59" s="53"/>
      <c r="I59" s="54"/>
      <c r="J59" s="54"/>
    </row>
    <row r="60" spans="3:10" ht="16.8" x14ac:dyDescent="0.3">
      <c r="H60" s="53"/>
      <c r="I60" s="54"/>
      <c r="J60" s="54"/>
    </row>
    <row r="61" spans="3:10" ht="16.8" x14ac:dyDescent="0.3">
      <c r="H61" s="53"/>
      <c r="I61" s="54"/>
      <c r="J61" s="54"/>
    </row>
    <row r="62" spans="3:10" ht="16.8" x14ac:dyDescent="0.3">
      <c r="H62" s="53"/>
      <c r="I62" s="54"/>
      <c r="J62" s="54"/>
    </row>
    <row r="63" spans="3:10" ht="16.8" x14ac:dyDescent="0.3">
      <c r="H63" s="53"/>
      <c r="I63" s="54"/>
      <c r="J63" s="54"/>
    </row>
    <row r="64" spans="3:10" ht="16.8" x14ac:dyDescent="0.3">
      <c r="H64" s="53"/>
      <c r="I64" s="54"/>
      <c r="J64" s="54"/>
    </row>
    <row r="65" spans="8:10" ht="16.8" x14ac:dyDescent="0.3">
      <c r="H65" s="53"/>
      <c r="I65" s="54"/>
      <c r="J65" s="54"/>
    </row>
    <row r="66" spans="8:10" ht="16.8" x14ac:dyDescent="0.3">
      <c r="H66" s="53"/>
      <c r="I66" s="54"/>
      <c r="J66" s="54"/>
    </row>
    <row r="67" spans="8:10" ht="16.8" x14ac:dyDescent="0.3">
      <c r="H67" s="53"/>
      <c r="I67" s="54"/>
      <c r="J67" s="54"/>
    </row>
    <row r="68" spans="8:10" ht="16.8" x14ac:dyDescent="0.3">
      <c r="H68" s="53"/>
      <c r="I68" s="54"/>
      <c r="J68" s="54"/>
    </row>
    <row r="69" spans="8:10" ht="16.8" x14ac:dyDescent="0.3">
      <c r="H69" s="53"/>
      <c r="I69" s="54"/>
      <c r="J69" s="54"/>
    </row>
    <row r="70" spans="8:10" ht="16.8" x14ac:dyDescent="0.3">
      <c r="H70" s="53"/>
      <c r="I70" s="54"/>
      <c r="J70" s="54"/>
    </row>
    <row r="71" spans="8:10" ht="16.8" x14ac:dyDescent="0.3">
      <c r="H71" s="53"/>
      <c r="I71" s="54"/>
      <c r="J71" s="54"/>
    </row>
    <row r="72" spans="8:10" ht="16.8" x14ac:dyDescent="0.3">
      <c r="H72" s="53"/>
      <c r="I72" s="54"/>
      <c r="J72" s="54"/>
    </row>
    <row r="73" spans="8:10" ht="16.8" x14ac:dyDescent="0.3">
      <c r="H73" s="53"/>
      <c r="I73" s="54"/>
      <c r="J73" s="54"/>
    </row>
    <row r="74" spans="8:10" ht="16.8" x14ac:dyDescent="0.3">
      <c r="H74" s="53"/>
      <c r="I74" s="54"/>
      <c r="J74" s="54"/>
    </row>
    <row r="75" spans="8:10" ht="16.8" x14ac:dyDescent="0.3">
      <c r="H75" s="53"/>
      <c r="I75" s="54"/>
      <c r="J75" s="54"/>
    </row>
    <row r="76" spans="8:10" ht="16.8" x14ac:dyDescent="0.3">
      <c r="H76" s="53"/>
      <c r="I76" s="54"/>
      <c r="J76" s="54"/>
    </row>
    <row r="77" spans="8:10" ht="16.8" x14ac:dyDescent="0.3">
      <c r="H77" s="53"/>
      <c r="I77" s="54"/>
      <c r="J77" s="54"/>
    </row>
    <row r="78" spans="8:10" ht="16.8" x14ac:dyDescent="0.3">
      <c r="H78" s="53"/>
      <c r="I78" s="54"/>
      <c r="J78" s="54"/>
    </row>
    <row r="79" spans="8:10" ht="16.8" x14ac:dyDescent="0.3">
      <c r="H79" s="53"/>
      <c r="I79" s="54"/>
      <c r="J79" s="54"/>
    </row>
    <row r="80" spans="8:10" ht="16.8" x14ac:dyDescent="0.3">
      <c r="H80" s="53"/>
      <c r="I80" s="54"/>
      <c r="J80" s="54"/>
    </row>
    <row r="81" spans="8:10" ht="16.8" x14ac:dyDescent="0.3">
      <c r="H81" s="53"/>
      <c r="I81" s="54"/>
      <c r="J81" s="54"/>
    </row>
    <row r="82" spans="8:10" ht="16.8" x14ac:dyDescent="0.3">
      <c r="H82" s="53"/>
      <c r="I82" s="54"/>
      <c r="J82" s="54"/>
    </row>
    <row r="83" spans="8:10" ht="16.8" x14ac:dyDescent="0.3">
      <c r="H83" s="53"/>
      <c r="I83" s="54"/>
      <c r="J83" s="54"/>
    </row>
    <row r="84" spans="8:10" ht="16.8" x14ac:dyDescent="0.3">
      <c r="H84" s="53"/>
      <c r="I84" s="54"/>
      <c r="J84" s="54"/>
    </row>
    <row r="85" spans="8:10" ht="16.8" x14ac:dyDescent="0.3">
      <c r="H85" s="53"/>
      <c r="I85" s="54"/>
      <c r="J85" s="54"/>
    </row>
    <row r="86" spans="8:10" ht="16.8" x14ac:dyDescent="0.3">
      <c r="H86" s="53"/>
      <c r="I86" s="54"/>
      <c r="J86" s="54"/>
    </row>
    <row r="87" spans="8:10" ht="16.8" x14ac:dyDescent="0.3">
      <c r="H87" s="53"/>
      <c r="I87" s="54"/>
      <c r="J87" s="54"/>
    </row>
    <row r="88" spans="8:10" ht="16.8" x14ac:dyDescent="0.3">
      <c r="H88" s="53"/>
      <c r="I88" s="54"/>
      <c r="J88" s="54"/>
    </row>
    <row r="89" spans="8:10" ht="16.8" x14ac:dyDescent="0.3">
      <c r="H89" s="53"/>
      <c r="I89" s="54"/>
      <c r="J89" s="54"/>
    </row>
    <row r="90" spans="8:10" ht="16.8" x14ac:dyDescent="0.3">
      <c r="H90" s="53"/>
      <c r="I90" s="54"/>
      <c r="J90" s="54"/>
    </row>
    <row r="91" spans="8:10" ht="16.8" x14ac:dyDescent="0.3">
      <c r="H91" s="53"/>
      <c r="I91" s="54"/>
      <c r="J91" s="54"/>
    </row>
    <row r="92" spans="8:10" ht="16.8" x14ac:dyDescent="0.3">
      <c r="H92" s="53"/>
      <c r="I92" s="54"/>
      <c r="J92" s="54"/>
    </row>
    <row r="93" spans="8:10" ht="16.8" x14ac:dyDescent="0.3">
      <c r="H93" s="53"/>
      <c r="I93" s="54"/>
      <c r="J93" s="54"/>
    </row>
    <row r="94" spans="8:10" ht="16.8" x14ac:dyDescent="0.3">
      <c r="H94" s="53"/>
      <c r="I94" s="54"/>
      <c r="J94" s="54"/>
    </row>
    <row r="95" spans="8:10" ht="16.8" x14ac:dyDescent="0.3">
      <c r="H95" s="53"/>
      <c r="I95" s="54"/>
      <c r="J95" s="54"/>
    </row>
    <row r="96" spans="8:10" ht="16.8" x14ac:dyDescent="0.3">
      <c r="H96" s="53"/>
      <c r="I96" s="54"/>
      <c r="J96" s="54"/>
    </row>
    <row r="97" spans="8:10" ht="16.8" x14ac:dyDescent="0.3">
      <c r="H97" s="53"/>
      <c r="I97" s="54"/>
      <c r="J97" s="54"/>
    </row>
    <row r="98" spans="8:10" ht="16.8" x14ac:dyDescent="0.3">
      <c r="H98" s="53"/>
      <c r="I98" s="54"/>
      <c r="J98" s="54"/>
    </row>
    <row r="99" spans="8:10" ht="16.8" x14ac:dyDescent="0.3">
      <c r="H99" s="53"/>
      <c r="I99" s="54"/>
      <c r="J99" s="54"/>
    </row>
    <row r="100" spans="8:10" ht="16.8" x14ac:dyDescent="0.3">
      <c r="H100" s="53"/>
      <c r="I100" s="54"/>
      <c r="J100" s="54"/>
    </row>
    <row r="101" spans="8:10" ht="16.8" x14ac:dyDescent="0.3">
      <c r="H101" s="53"/>
      <c r="I101" s="54"/>
      <c r="J101" s="54"/>
    </row>
    <row r="102" spans="8:10" ht="16.8" x14ac:dyDescent="0.3">
      <c r="H102" s="53"/>
      <c r="I102" s="54"/>
      <c r="J102" s="54"/>
    </row>
    <row r="103" spans="8:10" ht="16.8" x14ac:dyDescent="0.3">
      <c r="H103" s="53"/>
      <c r="I103" s="54"/>
      <c r="J103" s="54"/>
    </row>
    <row r="104" spans="8:10" ht="16.8" x14ac:dyDescent="0.3">
      <c r="H104" s="53"/>
      <c r="I104" s="54"/>
      <c r="J104" s="54"/>
    </row>
    <row r="105" spans="8:10" ht="16.8" x14ac:dyDescent="0.3">
      <c r="H105" s="53"/>
      <c r="I105" s="54"/>
      <c r="J105" s="54"/>
    </row>
    <row r="106" spans="8:10" ht="16.8" x14ac:dyDescent="0.3">
      <c r="H106" s="53"/>
      <c r="I106" s="54"/>
      <c r="J106" s="54"/>
    </row>
    <row r="107" spans="8:10" ht="16.8" x14ac:dyDescent="0.3">
      <c r="H107" s="53"/>
      <c r="I107" s="54"/>
      <c r="J107" s="54"/>
    </row>
    <row r="108" spans="8:10" ht="16.8" x14ac:dyDescent="0.3">
      <c r="H108" s="53"/>
      <c r="I108" s="54"/>
      <c r="J108" s="54"/>
    </row>
    <row r="109" spans="8:10" ht="16.8" x14ac:dyDescent="0.3">
      <c r="H109" s="53"/>
      <c r="I109" s="54"/>
      <c r="J109" s="54"/>
    </row>
    <row r="110" spans="8:10" ht="16.8" x14ac:dyDescent="0.3">
      <c r="H110" s="53"/>
      <c r="I110" s="54"/>
      <c r="J110" s="54"/>
    </row>
    <row r="111" spans="8:10" ht="16.8" x14ac:dyDescent="0.3">
      <c r="H111" s="53"/>
      <c r="I111" s="54"/>
      <c r="J111" s="54"/>
    </row>
    <row r="112" spans="8:10" ht="16.8" x14ac:dyDescent="0.3">
      <c r="H112" s="53"/>
      <c r="I112" s="54"/>
      <c r="J112" s="54"/>
    </row>
    <row r="113" spans="8:10" ht="16.8" x14ac:dyDescent="0.3">
      <c r="H113" s="53"/>
      <c r="I113" s="54"/>
      <c r="J113" s="54"/>
    </row>
    <row r="114" spans="8:10" ht="16.8" x14ac:dyDescent="0.3">
      <c r="H114" s="53"/>
      <c r="I114" s="54"/>
      <c r="J114" s="54"/>
    </row>
    <row r="115" spans="8:10" ht="16.8" x14ac:dyDescent="0.3">
      <c r="H115" s="53"/>
      <c r="I115" s="54"/>
      <c r="J115" s="54"/>
    </row>
    <row r="116" spans="8:10" ht="16.8" x14ac:dyDescent="0.3">
      <c r="H116" s="53"/>
      <c r="I116" s="54"/>
      <c r="J116" s="54"/>
    </row>
    <row r="117" spans="8:10" ht="16.8" x14ac:dyDescent="0.3">
      <c r="H117" s="53"/>
      <c r="I117" s="54"/>
      <c r="J117" s="54"/>
    </row>
    <row r="118" spans="8:10" ht="16.8" x14ac:dyDescent="0.3">
      <c r="H118" s="53"/>
      <c r="I118" s="54"/>
      <c r="J118" s="54"/>
    </row>
    <row r="119" spans="8:10" ht="16.8" x14ac:dyDescent="0.3">
      <c r="H119" s="53"/>
      <c r="I119" s="54"/>
      <c r="J119" s="54"/>
    </row>
    <row r="120" spans="8:10" ht="16.8" x14ac:dyDescent="0.3">
      <c r="H120" s="53"/>
      <c r="I120" s="54"/>
      <c r="J120" s="54"/>
    </row>
    <row r="121" spans="8:10" ht="16.8" x14ac:dyDescent="0.3">
      <c r="H121" s="53"/>
      <c r="I121" s="54"/>
      <c r="J121" s="54"/>
    </row>
    <row r="122" spans="8:10" ht="16.8" x14ac:dyDescent="0.3">
      <c r="H122" s="53"/>
      <c r="I122" s="54"/>
      <c r="J122" s="54"/>
    </row>
    <row r="123" spans="8:10" ht="16.8" x14ac:dyDescent="0.3">
      <c r="H123" s="53"/>
      <c r="I123" s="54"/>
      <c r="J123" s="54"/>
    </row>
    <row r="124" spans="8:10" ht="16.8" x14ac:dyDescent="0.3">
      <c r="H124" s="53"/>
      <c r="I124" s="54"/>
      <c r="J124" s="54"/>
    </row>
    <row r="125" spans="8:10" ht="16.8" x14ac:dyDescent="0.3">
      <c r="H125" s="53"/>
      <c r="I125" s="54"/>
      <c r="J125" s="54"/>
    </row>
    <row r="126" spans="8:10" ht="16.8" x14ac:dyDescent="0.3">
      <c r="H126" s="53"/>
      <c r="I126" s="54"/>
      <c r="J126" s="54"/>
    </row>
    <row r="127" spans="8:10" ht="16.8" x14ac:dyDescent="0.3">
      <c r="H127" s="53"/>
      <c r="I127" s="54"/>
      <c r="J127" s="54"/>
    </row>
    <row r="128" spans="8:10" ht="16.8" x14ac:dyDescent="0.3">
      <c r="H128" s="53"/>
      <c r="I128" s="54"/>
      <c r="J128" s="54"/>
    </row>
    <row r="129" spans="8:10" ht="16.8" x14ac:dyDescent="0.3">
      <c r="H129" s="53"/>
      <c r="I129" s="54"/>
      <c r="J129" s="54"/>
    </row>
    <row r="130" spans="8:10" ht="16.8" x14ac:dyDescent="0.3">
      <c r="H130" s="53"/>
      <c r="I130" s="54"/>
      <c r="J130" s="54"/>
    </row>
    <row r="131" spans="8:10" ht="16.8" x14ac:dyDescent="0.3">
      <c r="H131" s="53"/>
      <c r="I131" s="54"/>
      <c r="J131" s="54"/>
    </row>
    <row r="132" spans="8:10" ht="16.8" x14ac:dyDescent="0.3">
      <c r="H132" s="53"/>
      <c r="I132" s="54"/>
      <c r="J132" s="54"/>
    </row>
    <row r="133" spans="8:10" ht="16.8" x14ac:dyDescent="0.3">
      <c r="H133" s="53"/>
      <c r="I133" s="54"/>
      <c r="J133" s="54"/>
    </row>
    <row r="134" spans="8:10" ht="16.8" x14ac:dyDescent="0.3">
      <c r="H134" s="53"/>
      <c r="I134" s="54"/>
      <c r="J134" s="54"/>
    </row>
    <row r="135" spans="8:10" ht="16.8" x14ac:dyDescent="0.3">
      <c r="H135" s="53"/>
      <c r="I135" s="54"/>
      <c r="J135" s="54"/>
    </row>
    <row r="136" spans="8:10" ht="16.8" x14ac:dyDescent="0.3">
      <c r="H136" s="53"/>
      <c r="I136" s="54"/>
      <c r="J136" s="54"/>
    </row>
    <row r="137" spans="8:10" ht="16.8" x14ac:dyDescent="0.3">
      <c r="H137" s="53"/>
      <c r="I137" s="54"/>
      <c r="J137" s="54"/>
    </row>
    <row r="138" spans="8:10" ht="16.8" x14ac:dyDescent="0.3">
      <c r="H138" s="53"/>
      <c r="I138" s="54"/>
      <c r="J138" s="54"/>
    </row>
    <row r="139" spans="8:10" ht="16.8" x14ac:dyDescent="0.3">
      <c r="H139" s="53"/>
      <c r="I139" s="54"/>
      <c r="J139" s="54"/>
    </row>
    <row r="140" spans="8:10" ht="16.8" x14ac:dyDescent="0.3">
      <c r="H140" s="53"/>
      <c r="I140" s="54"/>
      <c r="J140" s="54"/>
    </row>
    <row r="141" spans="8:10" ht="16.8" x14ac:dyDescent="0.3">
      <c r="H141" s="53"/>
      <c r="I141" s="54"/>
      <c r="J141" s="54"/>
    </row>
    <row r="142" spans="8:10" ht="16.8" x14ac:dyDescent="0.3">
      <c r="H142" s="53"/>
      <c r="I142" s="54"/>
      <c r="J142" s="54"/>
    </row>
  </sheetData>
  <pageMargins left="0" right="0" top="0" bottom="0" header="0.31496062992125984" footer="0.31496062992125984"/>
  <pageSetup paperSize="9" scale="78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F49"/>
  <sheetViews>
    <sheetView topLeftCell="A43" workbookViewId="0">
      <selection activeCell="I19" sqref="I19"/>
    </sheetView>
  </sheetViews>
  <sheetFormatPr baseColWidth="10" defaultRowHeight="14.4" x14ac:dyDescent="0.3"/>
  <cols>
    <col min="1" max="1" width="43.5546875" customWidth="1"/>
    <col min="4" max="4" width="34.88671875" style="10" customWidth="1"/>
  </cols>
  <sheetData>
    <row r="1" spans="1:6" ht="14.25" customHeight="1" x14ac:dyDescent="0.3">
      <c r="A1" s="27"/>
    </row>
    <row r="2" spans="1:6" ht="16.2" x14ac:dyDescent="0.3">
      <c r="A2" s="1" t="s">
        <v>86</v>
      </c>
    </row>
    <row r="3" spans="1:6" ht="7.5" customHeight="1" thickBot="1" x14ac:dyDescent="0.35">
      <c r="A3" s="2"/>
    </row>
    <row r="4" spans="1:6" ht="14.25" customHeight="1" thickBot="1" x14ac:dyDescent="0.35">
      <c r="A4" s="3" t="s">
        <v>0</v>
      </c>
      <c r="B4" s="4" t="s">
        <v>74</v>
      </c>
      <c r="C4" s="4" t="s">
        <v>75</v>
      </c>
      <c r="D4" s="11" t="s">
        <v>1</v>
      </c>
      <c r="E4" s="4" t="s">
        <v>74</v>
      </c>
      <c r="F4" s="4" t="s">
        <v>75</v>
      </c>
    </row>
    <row r="5" spans="1:6" ht="23.1" customHeight="1" thickBot="1" x14ac:dyDescent="0.35">
      <c r="A5" s="5" t="s">
        <v>2</v>
      </c>
      <c r="B5" s="18">
        <f>B6+B13+B19+B28+B32+B36+B38+B39+B40</f>
        <v>0</v>
      </c>
      <c r="C5" s="18">
        <f>C6+C13+C19+C28+C32+C36+C38+C39+C40</f>
        <v>0</v>
      </c>
      <c r="D5" s="12" t="s">
        <v>3</v>
      </c>
      <c r="E5" s="21">
        <f>E6+E13+E32+E36+E38+E39+E40</f>
        <v>0</v>
      </c>
      <c r="F5" s="21">
        <f>F6+F13+F32+F36+F38+F39+F40</f>
        <v>0</v>
      </c>
    </row>
    <row r="6" spans="1:6" ht="23.1" customHeight="1" thickBot="1" x14ac:dyDescent="0.35">
      <c r="A6" s="46" t="s">
        <v>4</v>
      </c>
      <c r="B6" s="37">
        <f>SUM(B7:B12)</f>
        <v>0</v>
      </c>
      <c r="C6" s="37">
        <f>SUM(C7:C12)</f>
        <v>0</v>
      </c>
      <c r="D6" s="47" t="s">
        <v>66</v>
      </c>
      <c r="E6" s="37">
        <f>SUM(E7:E12)</f>
        <v>0</v>
      </c>
      <c r="F6" s="37">
        <f>SUM(F7:F12)</f>
        <v>0</v>
      </c>
    </row>
    <row r="7" spans="1:6" ht="23.1" customHeight="1" thickBot="1" x14ac:dyDescent="0.35">
      <c r="A7" s="6" t="s">
        <v>43</v>
      </c>
      <c r="B7" s="18"/>
      <c r="C7" s="18"/>
      <c r="D7" s="13" t="s">
        <v>48</v>
      </c>
      <c r="E7" s="21"/>
      <c r="F7" s="21"/>
    </row>
    <row r="8" spans="1:6" ht="23.1" customHeight="1" thickBot="1" x14ac:dyDescent="0.35">
      <c r="A8" s="6" t="s">
        <v>44</v>
      </c>
      <c r="B8" s="18"/>
      <c r="C8" s="18"/>
      <c r="D8" s="13"/>
      <c r="E8" s="21"/>
      <c r="F8" s="21"/>
    </row>
    <row r="9" spans="1:6" ht="23.1" customHeight="1" thickBot="1" x14ac:dyDescent="0.35">
      <c r="A9" s="6" t="s">
        <v>45</v>
      </c>
      <c r="B9" s="18"/>
      <c r="C9" s="18"/>
      <c r="D9" s="13" t="s">
        <v>49</v>
      </c>
      <c r="E9" s="21"/>
      <c r="F9" s="21"/>
    </row>
    <row r="10" spans="1:6" ht="23.1" customHeight="1" thickBot="1" x14ac:dyDescent="0.35">
      <c r="A10" s="6" t="s">
        <v>46</v>
      </c>
      <c r="B10" s="18"/>
      <c r="C10" s="18"/>
      <c r="D10" s="13"/>
      <c r="E10" s="21"/>
      <c r="F10" s="21"/>
    </row>
    <row r="11" spans="1:6" ht="23.1" customHeight="1" thickBot="1" x14ac:dyDescent="0.35">
      <c r="A11" s="6" t="s">
        <v>47</v>
      </c>
      <c r="B11" s="18"/>
      <c r="C11" s="18"/>
      <c r="D11" s="13" t="s">
        <v>50</v>
      </c>
      <c r="E11" s="21"/>
      <c r="F11" s="21"/>
    </row>
    <row r="12" spans="1:6" ht="23.1" customHeight="1" thickBot="1" x14ac:dyDescent="0.35">
      <c r="A12" s="6"/>
      <c r="B12" s="18"/>
      <c r="C12" s="18"/>
      <c r="D12" s="13"/>
      <c r="E12" s="21"/>
      <c r="F12" s="21"/>
    </row>
    <row r="13" spans="1:6" ht="23.1" customHeight="1" thickBot="1" x14ac:dyDescent="0.35">
      <c r="A13" s="34" t="s">
        <v>7</v>
      </c>
      <c r="B13" s="35">
        <f>SUM(B14:B18)</f>
        <v>0</v>
      </c>
      <c r="C13" s="35">
        <f>SUM(C14:C18)</f>
        <v>0</v>
      </c>
      <c r="D13" s="32" t="s">
        <v>5</v>
      </c>
      <c r="E13" s="40">
        <f>SUM(E14:E31)</f>
        <v>0</v>
      </c>
      <c r="F13" s="40">
        <f>SUM(F14:F31)</f>
        <v>0</v>
      </c>
    </row>
    <row r="14" spans="1:6" ht="23.1" customHeight="1" thickBot="1" x14ac:dyDescent="0.35">
      <c r="A14" s="6" t="s">
        <v>51</v>
      </c>
      <c r="B14" s="18"/>
      <c r="C14" s="18"/>
      <c r="D14" s="15" t="s">
        <v>6</v>
      </c>
      <c r="E14" s="29"/>
      <c r="F14" s="29"/>
    </row>
    <row r="15" spans="1:6" ht="23.1" customHeight="1" thickBot="1" x14ac:dyDescent="0.35">
      <c r="A15" s="6" t="s">
        <v>67</v>
      </c>
      <c r="B15" s="18"/>
      <c r="C15" s="18"/>
      <c r="D15" s="15" t="s">
        <v>165</v>
      </c>
      <c r="E15" s="29"/>
      <c r="F15" s="29"/>
    </row>
    <row r="16" spans="1:6" ht="23.1" customHeight="1" thickBot="1" x14ac:dyDescent="0.35">
      <c r="A16" s="6" t="s">
        <v>8</v>
      </c>
      <c r="B16" s="18"/>
      <c r="C16" s="18"/>
      <c r="D16" s="23" t="s">
        <v>9</v>
      </c>
      <c r="E16" s="29"/>
      <c r="F16" s="29"/>
    </row>
    <row r="17" spans="1:6" ht="23.1" customHeight="1" thickBot="1" x14ac:dyDescent="0.35">
      <c r="A17" s="25" t="s">
        <v>10</v>
      </c>
      <c r="B17" s="18"/>
      <c r="C17" s="18"/>
      <c r="D17" s="23" t="s">
        <v>12</v>
      </c>
      <c r="E17" s="24"/>
      <c r="F17" s="24"/>
    </row>
    <row r="18" spans="1:6" ht="18.75" customHeight="1" thickBot="1" x14ac:dyDescent="0.35">
      <c r="A18" s="25" t="s">
        <v>52</v>
      </c>
      <c r="B18" s="26"/>
      <c r="C18" s="26"/>
      <c r="D18" s="48" t="s">
        <v>59</v>
      </c>
      <c r="E18" s="28"/>
      <c r="F18" s="28"/>
    </row>
    <row r="19" spans="1:6" ht="16.5" customHeight="1" thickBot="1" x14ac:dyDescent="0.35">
      <c r="A19" s="36" t="s">
        <v>11</v>
      </c>
      <c r="B19" s="37">
        <f>SUM(B20:B27)</f>
        <v>0</v>
      </c>
      <c r="C19" s="37">
        <f>SUM(C20:C27)</f>
        <v>0</v>
      </c>
      <c r="D19" s="49" t="s">
        <v>60</v>
      </c>
      <c r="E19" s="29"/>
      <c r="F19" s="29"/>
    </row>
    <row r="20" spans="1:6" ht="27.75" customHeight="1" thickBot="1" x14ac:dyDescent="0.35">
      <c r="A20" s="6" t="s">
        <v>53</v>
      </c>
      <c r="B20" s="18"/>
      <c r="C20" s="18"/>
      <c r="D20" s="15"/>
      <c r="E20" s="29"/>
      <c r="F20" s="29"/>
    </row>
    <row r="21" spans="1:6" ht="27.75" customHeight="1" thickBot="1" x14ac:dyDescent="0.35">
      <c r="A21" s="6" t="s">
        <v>54</v>
      </c>
      <c r="B21" s="18"/>
      <c r="C21" s="18"/>
      <c r="D21" s="15" t="s">
        <v>19</v>
      </c>
      <c r="E21" s="29"/>
      <c r="F21" s="29"/>
    </row>
    <row r="22" spans="1:6" ht="27.75" customHeight="1" thickBot="1" x14ac:dyDescent="0.35">
      <c r="A22" s="6" t="s">
        <v>55</v>
      </c>
      <c r="B22" s="18"/>
      <c r="C22" s="18"/>
      <c r="D22" s="15"/>
      <c r="E22" s="29"/>
      <c r="F22" s="29"/>
    </row>
    <row r="23" spans="1:6" ht="27.75" customHeight="1" thickBot="1" x14ac:dyDescent="0.35">
      <c r="A23" s="6" t="s">
        <v>56</v>
      </c>
      <c r="B23" s="18"/>
      <c r="C23" s="18"/>
      <c r="D23" s="15" t="s">
        <v>61</v>
      </c>
      <c r="E23" s="29"/>
      <c r="F23" s="29"/>
    </row>
    <row r="24" spans="1:6" ht="27.75" customHeight="1" thickBot="1" x14ac:dyDescent="0.35">
      <c r="A24" s="6" t="s">
        <v>57</v>
      </c>
      <c r="B24" s="18"/>
      <c r="C24" s="18"/>
      <c r="D24" s="15"/>
      <c r="E24" s="29"/>
      <c r="F24" s="29"/>
    </row>
    <row r="25" spans="1:6" ht="23.1" customHeight="1" thickBot="1" x14ac:dyDescent="0.35">
      <c r="A25" s="6" t="s">
        <v>13</v>
      </c>
      <c r="B25" s="18"/>
      <c r="C25" s="18"/>
      <c r="D25" s="15"/>
      <c r="E25" s="29"/>
      <c r="F25" s="29"/>
    </row>
    <row r="26" spans="1:6" ht="23.1" customHeight="1" thickBot="1" x14ac:dyDescent="0.35">
      <c r="A26" s="25" t="s">
        <v>52</v>
      </c>
      <c r="B26" s="18"/>
      <c r="C26" s="18"/>
      <c r="D26" s="15" t="s">
        <v>62</v>
      </c>
      <c r="E26" s="29"/>
      <c r="F26" s="29"/>
    </row>
    <row r="27" spans="1:6" ht="23.1" customHeight="1" thickBot="1" x14ac:dyDescent="0.35">
      <c r="A27" s="44"/>
      <c r="B27" s="18"/>
      <c r="C27" s="18"/>
      <c r="D27" s="15" t="s">
        <v>63</v>
      </c>
      <c r="E27" s="29"/>
      <c r="F27" s="29"/>
    </row>
    <row r="28" spans="1:6" ht="23.1" customHeight="1" thickBot="1" x14ac:dyDescent="0.35">
      <c r="A28" s="34" t="s">
        <v>14</v>
      </c>
      <c r="B28" s="35">
        <f>SUM(B29:B31)</f>
        <v>0</v>
      </c>
      <c r="C28" s="35">
        <f>SUM(C29:C31)</f>
        <v>0</v>
      </c>
      <c r="D28" s="15" t="s">
        <v>64</v>
      </c>
      <c r="E28" s="29"/>
      <c r="F28" s="29"/>
    </row>
    <row r="29" spans="1:6" ht="23.1" customHeight="1" thickBot="1" x14ac:dyDescent="0.35">
      <c r="A29" s="6" t="s">
        <v>16</v>
      </c>
      <c r="B29" s="18"/>
      <c r="C29" s="18"/>
      <c r="D29" s="15" t="s">
        <v>15</v>
      </c>
      <c r="E29" s="29"/>
      <c r="F29" s="29"/>
    </row>
    <row r="30" spans="1:6" ht="23.1" customHeight="1" thickBot="1" x14ac:dyDescent="0.35">
      <c r="A30" s="6" t="s">
        <v>17</v>
      </c>
      <c r="B30" s="18"/>
      <c r="C30" s="18"/>
      <c r="D30" s="15"/>
      <c r="E30" s="29"/>
      <c r="F30" s="29"/>
    </row>
    <row r="31" spans="1:6" ht="23.1" customHeight="1" thickBot="1" x14ac:dyDescent="0.35">
      <c r="A31" s="6"/>
      <c r="B31" s="18"/>
      <c r="C31" s="18"/>
      <c r="D31" s="15"/>
      <c r="E31" s="29"/>
      <c r="F31" s="29"/>
    </row>
    <row r="32" spans="1:6" ht="23.1" customHeight="1" thickBot="1" x14ac:dyDescent="0.35">
      <c r="A32" s="34" t="s">
        <v>18</v>
      </c>
      <c r="B32" s="35">
        <f>SUM(B33:B35)</f>
        <v>0</v>
      </c>
      <c r="C32" s="35">
        <f>SUM(C33:C35)</f>
        <v>0</v>
      </c>
      <c r="D32" s="32" t="s">
        <v>24</v>
      </c>
      <c r="E32" s="40">
        <f>+E33+E34+E35</f>
        <v>0</v>
      </c>
      <c r="F32" s="40">
        <f>+F33+F34+F35</f>
        <v>0</v>
      </c>
    </row>
    <row r="33" spans="1:6" ht="23.1" customHeight="1" thickBot="1" x14ac:dyDescent="0.35">
      <c r="A33" s="6" t="s">
        <v>20</v>
      </c>
      <c r="B33" s="18"/>
      <c r="C33" s="18"/>
      <c r="D33" s="15" t="s">
        <v>65</v>
      </c>
      <c r="E33" s="29"/>
      <c r="F33" s="29"/>
    </row>
    <row r="34" spans="1:6" ht="23.1" customHeight="1" thickBot="1" x14ac:dyDescent="0.35">
      <c r="A34" s="6" t="s">
        <v>21</v>
      </c>
      <c r="B34" s="18"/>
      <c r="C34" s="18"/>
      <c r="D34" s="15"/>
      <c r="E34" s="29"/>
      <c r="F34" s="29"/>
    </row>
    <row r="35" spans="1:6" ht="23.1" customHeight="1" thickBot="1" x14ac:dyDescent="0.35">
      <c r="A35" s="6" t="s">
        <v>22</v>
      </c>
      <c r="B35" s="18"/>
      <c r="C35" s="18"/>
      <c r="D35" s="15"/>
      <c r="E35" s="29"/>
      <c r="F35" s="29"/>
    </row>
    <row r="36" spans="1:6" ht="23.1" customHeight="1" thickBot="1" x14ac:dyDescent="0.35">
      <c r="A36" s="34" t="s">
        <v>23</v>
      </c>
      <c r="B36" s="40">
        <f>B37</f>
        <v>0</v>
      </c>
      <c r="C36" s="40">
        <f>C37</f>
        <v>0</v>
      </c>
      <c r="D36" s="39" t="s">
        <v>27</v>
      </c>
      <c r="E36" s="40">
        <f>E37</f>
        <v>0</v>
      </c>
      <c r="F36" s="40">
        <f>F37</f>
        <v>0</v>
      </c>
    </row>
    <row r="37" spans="1:6" ht="23.1" customHeight="1" thickBot="1" x14ac:dyDescent="0.35">
      <c r="A37" s="41"/>
      <c r="B37" s="42"/>
      <c r="C37" s="42"/>
      <c r="D37" s="41"/>
      <c r="E37" s="43"/>
      <c r="F37" s="43"/>
    </row>
    <row r="38" spans="1:6" ht="23.1" customHeight="1" thickBot="1" x14ac:dyDescent="0.35">
      <c r="A38" s="46" t="s">
        <v>25</v>
      </c>
      <c r="B38" s="37"/>
      <c r="C38" s="37"/>
      <c r="D38" s="45" t="s">
        <v>69</v>
      </c>
      <c r="E38" s="37"/>
      <c r="F38" s="37"/>
    </row>
    <row r="39" spans="1:6" ht="23.1" customHeight="1" thickBot="1" x14ac:dyDescent="0.35">
      <c r="A39" s="34" t="s">
        <v>26</v>
      </c>
      <c r="B39" s="40"/>
      <c r="C39" s="40"/>
      <c r="D39" s="47" t="s">
        <v>29</v>
      </c>
      <c r="E39" s="40"/>
      <c r="F39" s="40"/>
    </row>
    <row r="40" spans="1:6" ht="18" customHeight="1" thickBot="1" x14ac:dyDescent="0.35">
      <c r="A40" s="38" t="s">
        <v>28</v>
      </c>
      <c r="B40" s="35"/>
      <c r="C40" s="35"/>
      <c r="D40" s="39" t="s">
        <v>58</v>
      </c>
      <c r="E40" s="40"/>
      <c r="F40" s="40"/>
    </row>
    <row r="41" spans="1:6" ht="23.1" customHeight="1" thickBot="1" x14ac:dyDescent="0.35">
      <c r="A41" s="8" t="s">
        <v>30</v>
      </c>
      <c r="B41" s="20">
        <f>B5</f>
        <v>0</v>
      </c>
      <c r="C41" s="20">
        <f>C5</f>
        <v>0</v>
      </c>
      <c r="D41" s="16" t="s">
        <v>31</v>
      </c>
      <c r="E41" s="20">
        <f>E5</f>
        <v>0</v>
      </c>
      <c r="F41" s="20">
        <f>F5</f>
        <v>0</v>
      </c>
    </row>
    <row r="42" spans="1:6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4" t="s">
        <v>33</v>
      </c>
      <c r="E42" s="28">
        <f>SUM(E43:E46)</f>
        <v>0</v>
      </c>
      <c r="F42" s="28">
        <f>SUM(F43:F46)</f>
        <v>0</v>
      </c>
    </row>
    <row r="43" spans="1:6" ht="18" customHeight="1" thickBot="1" x14ac:dyDescent="0.35">
      <c r="A43" s="6" t="s">
        <v>34</v>
      </c>
      <c r="B43" s="18"/>
      <c r="C43" s="18"/>
      <c r="D43" s="15" t="s">
        <v>35</v>
      </c>
      <c r="E43" s="21">
        <f>B43</f>
        <v>0</v>
      </c>
      <c r="F43" s="21">
        <f>C43</f>
        <v>0</v>
      </c>
    </row>
    <row r="44" spans="1:6" ht="23.1" customHeight="1" thickBot="1" x14ac:dyDescent="0.35">
      <c r="A44" s="6" t="s">
        <v>36</v>
      </c>
      <c r="B44" s="18"/>
      <c r="C44" s="18"/>
      <c r="D44" s="15" t="s">
        <v>37</v>
      </c>
      <c r="E44" s="21">
        <f t="shared" ref="E44:F46" si="0">B44</f>
        <v>0</v>
      </c>
      <c r="F44" s="21">
        <f t="shared" si="0"/>
        <v>0</v>
      </c>
    </row>
    <row r="45" spans="1:6" ht="23.1" customHeight="1" thickBot="1" x14ac:dyDescent="0.35">
      <c r="A45" s="6" t="s">
        <v>38</v>
      </c>
      <c r="B45" s="18"/>
      <c r="C45" s="18"/>
      <c r="D45" s="15" t="s">
        <v>39</v>
      </c>
      <c r="E45" s="21">
        <f t="shared" si="0"/>
        <v>0</v>
      </c>
      <c r="F45" s="21">
        <f t="shared" si="0"/>
        <v>0</v>
      </c>
    </row>
    <row r="46" spans="1:6" ht="23.1" customHeight="1" thickBot="1" x14ac:dyDescent="0.35">
      <c r="A46" s="6" t="s">
        <v>40</v>
      </c>
      <c r="B46" s="18"/>
      <c r="C46" s="18"/>
      <c r="D46" s="15" t="s">
        <v>40</v>
      </c>
      <c r="E46" s="21">
        <f t="shared" si="0"/>
        <v>0</v>
      </c>
      <c r="F46" s="21">
        <f t="shared" si="0"/>
        <v>0</v>
      </c>
    </row>
    <row r="47" spans="1:6" ht="23.1" customHeight="1" thickBot="1" x14ac:dyDescent="0.35">
      <c r="A47" s="9" t="s">
        <v>41</v>
      </c>
      <c r="B47" s="20">
        <f>B41+B42</f>
        <v>0</v>
      </c>
      <c r="C47" s="20">
        <f>C41+C42</f>
        <v>0</v>
      </c>
      <c r="D47" s="17" t="s">
        <v>41</v>
      </c>
      <c r="E47" s="20">
        <f>E41+E42</f>
        <v>0</v>
      </c>
      <c r="F47" s="20">
        <f>F41+F42</f>
        <v>0</v>
      </c>
    </row>
    <row r="48" spans="1:6" ht="23.1" customHeight="1" x14ac:dyDescent="0.3"/>
    <row r="49" spans="4:6" ht="15.75" customHeight="1" x14ac:dyDescent="0.3">
      <c r="D49" s="10" t="s">
        <v>42</v>
      </c>
      <c r="E49" s="31">
        <f>B41-E41</f>
        <v>0</v>
      </c>
      <c r="F49" s="31">
        <f>C41-F41</f>
        <v>0</v>
      </c>
    </row>
  </sheetData>
  <pageMargins left="0" right="0" top="0" bottom="0" header="0.31496062992125984" footer="0.31496062992125984"/>
  <pageSetup paperSize="9" orientation="portrait" horizontalDpi="0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K49"/>
  <sheetViews>
    <sheetView topLeftCell="A36" workbookViewId="0">
      <selection activeCell="B23" sqref="B23"/>
    </sheetView>
  </sheetViews>
  <sheetFormatPr baseColWidth="10" defaultRowHeight="14.4" x14ac:dyDescent="0.3"/>
  <cols>
    <col min="1" max="1" width="43.5546875" customWidth="1"/>
    <col min="4" max="4" width="34.88671875" style="10" customWidth="1"/>
  </cols>
  <sheetData>
    <row r="1" spans="1:6" ht="16.5" customHeight="1" x14ac:dyDescent="0.3">
      <c r="A1" s="27"/>
    </row>
    <row r="2" spans="1:6" ht="16.2" x14ac:dyDescent="0.3">
      <c r="A2" s="1" t="s">
        <v>118</v>
      </c>
    </row>
    <row r="3" spans="1:6" ht="7.5" customHeight="1" thickBot="1" x14ac:dyDescent="0.35">
      <c r="A3" s="2"/>
    </row>
    <row r="4" spans="1:6" ht="14.25" customHeight="1" thickBot="1" x14ac:dyDescent="0.35">
      <c r="A4" s="3" t="s">
        <v>0</v>
      </c>
      <c r="B4" s="4" t="s">
        <v>74</v>
      </c>
      <c r="C4" s="4" t="s">
        <v>75</v>
      </c>
      <c r="D4" s="11" t="s">
        <v>1</v>
      </c>
      <c r="E4" s="4" t="s">
        <v>74</v>
      </c>
      <c r="F4" s="4" t="s">
        <v>75</v>
      </c>
    </row>
    <row r="5" spans="1:6" ht="23.1" customHeight="1" thickBot="1" x14ac:dyDescent="0.35">
      <c r="A5" s="5" t="s">
        <v>2</v>
      </c>
      <c r="B5" s="18">
        <f>B6+B13+B19+B28+B32+B36+B38+B39+B40</f>
        <v>2000</v>
      </c>
      <c r="C5" s="18">
        <f>C6+C13+C19+C28+C32+C36+C38+C39+C40</f>
        <v>0</v>
      </c>
      <c r="D5" s="12" t="s">
        <v>3</v>
      </c>
      <c r="E5" s="21">
        <f>E6+E13+E32+E36+E38+E39+E40</f>
        <v>0</v>
      </c>
      <c r="F5" s="21">
        <f>F6+F13+F32+F36+F38+F39+F40</f>
        <v>0</v>
      </c>
    </row>
    <row r="6" spans="1:6" ht="23.1" customHeight="1" thickBot="1" x14ac:dyDescent="0.35">
      <c r="A6" s="46" t="s">
        <v>4</v>
      </c>
      <c r="B6" s="37">
        <f>SUM(B7:B12)</f>
        <v>0</v>
      </c>
      <c r="C6" s="37">
        <f>SUM(C7:C12)</f>
        <v>0</v>
      </c>
      <c r="D6" s="47" t="s">
        <v>66</v>
      </c>
      <c r="E6" s="37">
        <f>SUM(E7:E12)</f>
        <v>0</v>
      </c>
      <c r="F6" s="37">
        <f>SUM(F7:F12)</f>
        <v>0</v>
      </c>
    </row>
    <row r="7" spans="1:6" ht="23.1" customHeight="1" thickBot="1" x14ac:dyDescent="0.35">
      <c r="A7" s="6" t="s">
        <v>43</v>
      </c>
      <c r="B7" s="18"/>
      <c r="C7" s="18"/>
      <c r="D7" s="13" t="s">
        <v>48</v>
      </c>
      <c r="E7" s="21"/>
      <c r="F7" s="21"/>
    </row>
    <row r="8" spans="1:6" ht="23.1" customHeight="1" thickBot="1" x14ac:dyDescent="0.35">
      <c r="A8" s="6" t="s">
        <v>44</v>
      </c>
      <c r="B8" s="18"/>
      <c r="C8" s="18"/>
      <c r="D8" s="13"/>
      <c r="E8" s="21"/>
      <c r="F8" s="21"/>
    </row>
    <row r="9" spans="1:6" ht="23.1" customHeight="1" thickBot="1" x14ac:dyDescent="0.35">
      <c r="A9" s="6" t="s">
        <v>45</v>
      </c>
      <c r="B9" s="18"/>
      <c r="C9" s="18"/>
      <c r="D9" s="13" t="s">
        <v>49</v>
      </c>
      <c r="E9" s="21"/>
      <c r="F9" s="21"/>
    </row>
    <row r="10" spans="1:6" ht="23.1" customHeight="1" thickBot="1" x14ac:dyDescent="0.35">
      <c r="A10" s="6" t="s">
        <v>46</v>
      </c>
      <c r="B10" s="18"/>
      <c r="C10" s="18"/>
      <c r="D10" s="13"/>
      <c r="E10" s="21"/>
      <c r="F10" s="21"/>
    </row>
    <row r="11" spans="1:6" ht="23.1" customHeight="1" thickBot="1" x14ac:dyDescent="0.35">
      <c r="A11" s="6" t="s">
        <v>47</v>
      </c>
      <c r="B11" s="18"/>
      <c r="C11" s="18"/>
      <c r="D11" s="13" t="s">
        <v>50</v>
      </c>
      <c r="E11" s="21"/>
      <c r="F11" s="21"/>
    </row>
    <row r="12" spans="1:6" ht="23.1" customHeight="1" thickBot="1" x14ac:dyDescent="0.35">
      <c r="A12" s="6"/>
      <c r="B12" s="18"/>
      <c r="C12" s="18"/>
      <c r="D12" s="13"/>
      <c r="E12" s="21"/>
      <c r="F12" s="21"/>
    </row>
    <row r="13" spans="1:6" ht="23.1" customHeight="1" thickBot="1" x14ac:dyDescent="0.35">
      <c r="A13" s="34" t="s">
        <v>7</v>
      </c>
      <c r="B13" s="35">
        <f>SUM(B14:B18)</f>
        <v>0</v>
      </c>
      <c r="C13" s="35">
        <f>SUM(C14:C18)</f>
        <v>0</v>
      </c>
      <c r="D13" s="32" t="s">
        <v>5</v>
      </c>
      <c r="E13" s="40">
        <f>SUM(E14:E31)</f>
        <v>0</v>
      </c>
      <c r="F13" s="40">
        <f>SUM(F14:F31)</f>
        <v>0</v>
      </c>
    </row>
    <row r="14" spans="1:6" ht="23.1" customHeight="1" thickBot="1" x14ac:dyDescent="0.35">
      <c r="A14" s="6" t="s">
        <v>51</v>
      </c>
      <c r="B14" s="18"/>
      <c r="C14" s="18"/>
      <c r="D14" s="15" t="s">
        <v>6</v>
      </c>
      <c r="E14" s="29"/>
      <c r="F14" s="29"/>
    </row>
    <row r="15" spans="1:6" ht="23.1" customHeight="1" thickBot="1" x14ac:dyDescent="0.35">
      <c r="A15" s="6" t="s">
        <v>67</v>
      </c>
      <c r="B15" s="18"/>
      <c r="C15" s="18"/>
      <c r="D15" s="15" t="s">
        <v>165</v>
      </c>
      <c r="E15" s="29"/>
      <c r="F15" s="29"/>
    </row>
    <row r="16" spans="1:6" ht="23.1" customHeight="1" thickBot="1" x14ac:dyDescent="0.35">
      <c r="A16" s="6" t="s">
        <v>8</v>
      </c>
      <c r="B16" s="18"/>
      <c r="C16" s="18"/>
      <c r="D16" s="23" t="s">
        <v>9</v>
      </c>
      <c r="E16" s="29"/>
      <c r="F16" s="29"/>
    </row>
    <row r="17" spans="1:11" ht="23.1" customHeight="1" thickBot="1" x14ac:dyDescent="0.35">
      <c r="A17" s="25" t="s">
        <v>10</v>
      </c>
      <c r="B17" s="18"/>
      <c r="C17" s="18"/>
      <c r="D17" s="23" t="s">
        <v>12</v>
      </c>
      <c r="E17" s="24"/>
      <c r="F17" s="24"/>
      <c r="H17" s="58"/>
      <c r="I17" s="59"/>
      <c r="J17" s="60"/>
      <c r="K17" s="60"/>
    </row>
    <row r="18" spans="1:11" ht="18.75" customHeight="1" thickBot="1" x14ac:dyDescent="0.35">
      <c r="A18" s="25" t="s">
        <v>52</v>
      </c>
      <c r="B18" s="26"/>
      <c r="C18" s="26"/>
      <c r="D18" s="48" t="s">
        <v>59</v>
      </c>
      <c r="E18" s="28"/>
      <c r="F18" s="28"/>
      <c r="H18" s="58"/>
      <c r="I18" s="59"/>
      <c r="J18" s="60"/>
      <c r="K18" s="60"/>
    </row>
    <row r="19" spans="1:11" ht="16.5" customHeight="1" thickBot="1" x14ac:dyDescent="0.35">
      <c r="A19" s="36" t="s">
        <v>11</v>
      </c>
      <c r="B19" s="37">
        <f>SUM(B20:B27)</f>
        <v>2000</v>
      </c>
      <c r="C19" s="37">
        <f>SUM(C20:C27)</f>
        <v>0</v>
      </c>
      <c r="D19" s="49" t="s">
        <v>60</v>
      </c>
      <c r="E19" s="29"/>
      <c r="F19" s="29"/>
      <c r="H19" s="58"/>
      <c r="I19" s="59"/>
      <c r="J19" s="60"/>
      <c r="K19" s="60"/>
    </row>
    <row r="20" spans="1:11" ht="27.75" customHeight="1" thickBot="1" x14ac:dyDescent="0.35">
      <c r="A20" s="6" t="s">
        <v>53</v>
      </c>
      <c r="B20" s="18"/>
      <c r="C20" s="18"/>
      <c r="D20" s="15"/>
      <c r="E20" s="29"/>
      <c r="F20" s="29"/>
      <c r="H20" s="58"/>
      <c r="I20" s="59"/>
      <c r="J20" s="60"/>
      <c r="K20" s="60"/>
    </row>
    <row r="21" spans="1:11" ht="27.75" customHeight="1" thickBot="1" x14ac:dyDescent="0.35">
      <c r="A21" s="6" t="s">
        <v>54</v>
      </c>
      <c r="B21" s="18"/>
      <c r="C21" s="18"/>
      <c r="D21" s="15" t="s">
        <v>19</v>
      </c>
      <c r="E21" s="29"/>
      <c r="F21" s="29"/>
    </row>
    <row r="22" spans="1:11" ht="27.75" customHeight="1" thickBot="1" x14ac:dyDescent="0.35">
      <c r="A22" s="6" t="s">
        <v>55</v>
      </c>
      <c r="B22" s="18">
        <v>2000</v>
      </c>
      <c r="C22" s="18"/>
      <c r="D22" s="15"/>
      <c r="E22" s="29"/>
      <c r="F22" s="29"/>
    </row>
    <row r="23" spans="1:11" ht="27.75" customHeight="1" thickBot="1" x14ac:dyDescent="0.35">
      <c r="A23" s="6" t="s">
        <v>56</v>
      </c>
      <c r="B23" s="18"/>
      <c r="C23" s="18"/>
      <c r="D23" s="15" t="s">
        <v>61</v>
      </c>
      <c r="E23" s="29"/>
      <c r="F23" s="29"/>
    </row>
    <row r="24" spans="1:11" ht="27.75" customHeight="1" thickBot="1" x14ac:dyDescent="0.35">
      <c r="A24" s="6" t="s">
        <v>57</v>
      </c>
      <c r="B24" s="18"/>
      <c r="C24" s="18"/>
      <c r="D24" s="15"/>
      <c r="E24" s="29"/>
      <c r="F24" s="29"/>
    </row>
    <row r="25" spans="1:11" ht="23.1" customHeight="1" thickBot="1" x14ac:dyDescent="0.35">
      <c r="A25" s="6" t="s">
        <v>13</v>
      </c>
      <c r="B25" s="18"/>
      <c r="C25" s="18"/>
      <c r="D25" s="15"/>
      <c r="E25" s="29"/>
      <c r="F25" s="29"/>
    </row>
    <row r="26" spans="1:11" ht="23.1" customHeight="1" thickBot="1" x14ac:dyDescent="0.35">
      <c r="A26" s="25" t="s">
        <v>52</v>
      </c>
      <c r="B26" s="18"/>
      <c r="C26" s="18"/>
      <c r="D26" s="15" t="s">
        <v>62</v>
      </c>
      <c r="E26" s="29"/>
      <c r="F26" s="29"/>
    </row>
    <row r="27" spans="1:11" ht="23.1" customHeight="1" thickBot="1" x14ac:dyDescent="0.35">
      <c r="A27" s="44"/>
      <c r="B27" s="18"/>
      <c r="C27" s="18"/>
      <c r="D27" s="15" t="s">
        <v>63</v>
      </c>
      <c r="E27" s="29"/>
      <c r="F27" s="29"/>
    </row>
    <row r="28" spans="1:11" ht="23.1" customHeight="1" thickBot="1" x14ac:dyDescent="0.35">
      <c r="A28" s="34" t="s">
        <v>14</v>
      </c>
      <c r="B28" s="35">
        <f>SUM(B29:B31)</f>
        <v>0</v>
      </c>
      <c r="C28" s="35">
        <f>SUM(C29:C31)</f>
        <v>0</v>
      </c>
      <c r="D28" s="15" t="s">
        <v>64</v>
      </c>
      <c r="E28" s="29"/>
      <c r="F28" s="29"/>
    </row>
    <row r="29" spans="1:11" ht="23.1" customHeight="1" thickBot="1" x14ac:dyDescent="0.35">
      <c r="A29" s="6" t="s">
        <v>16</v>
      </c>
      <c r="B29" s="18"/>
      <c r="C29" s="18"/>
      <c r="D29" s="15" t="s">
        <v>15</v>
      </c>
      <c r="E29" s="29"/>
      <c r="F29" s="29"/>
    </row>
    <row r="30" spans="1:11" ht="23.1" customHeight="1" thickBot="1" x14ac:dyDescent="0.35">
      <c r="A30" s="6" t="s">
        <v>17</v>
      </c>
      <c r="B30" s="18"/>
      <c r="C30" s="18"/>
      <c r="D30" s="15"/>
      <c r="E30" s="29"/>
      <c r="F30" s="29"/>
    </row>
    <row r="31" spans="1:11" ht="23.1" customHeight="1" thickBot="1" x14ac:dyDescent="0.35">
      <c r="A31" s="6"/>
      <c r="B31" s="18"/>
      <c r="C31" s="18"/>
      <c r="D31" s="15"/>
      <c r="E31" s="29"/>
      <c r="F31" s="29"/>
    </row>
    <row r="32" spans="1:11" ht="23.1" customHeight="1" thickBot="1" x14ac:dyDescent="0.35">
      <c r="A32" s="34" t="s">
        <v>18</v>
      </c>
      <c r="B32" s="35">
        <f>SUM(B33:B35)</f>
        <v>0</v>
      </c>
      <c r="C32" s="35">
        <f>SUM(C33:C35)</f>
        <v>0</v>
      </c>
      <c r="D32" s="32" t="s">
        <v>24</v>
      </c>
      <c r="E32" s="40">
        <f>+E33+E34+E35</f>
        <v>0</v>
      </c>
      <c r="F32" s="40">
        <f>+F33+F34+F35</f>
        <v>0</v>
      </c>
    </row>
    <row r="33" spans="1:6" ht="23.1" customHeight="1" thickBot="1" x14ac:dyDescent="0.35">
      <c r="A33" s="6" t="s">
        <v>20</v>
      </c>
      <c r="B33" s="18"/>
      <c r="C33" s="18"/>
      <c r="D33" s="15" t="s">
        <v>65</v>
      </c>
      <c r="E33" s="29"/>
      <c r="F33" s="29"/>
    </row>
    <row r="34" spans="1:6" ht="23.1" customHeight="1" thickBot="1" x14ac:dyDescent="0.35">
      <c r="A34" s="6" t="s">
        <v>21</v>
      </c>
      <c r="B34" s="18"/>
      <c r="C34" s="18"/>
      <c r="D34" s="15"/>
      <c r="E34" s="29"/>
      <c r="F34" s="29"/>
    </row>
    <row r="35" spans="1:6" ht="23.1" customHeight="1" thickBot="1" x14ac:dyDescent="0.35">
      <c r="A35" s="6" t="s">
        <v>22</v>
      </c>
      <c r="B35" s="18"/>
      <c r="C35" s="18"/>
      <c r="D35" s="15"/>
      <c r="E35" s="29"/>
      <c r="F35" s="29"/>
    </row>
    <row r="36" spans="1:6" ht="23.1" customHeight="1" thickBot="1" x14ac:dyDescent="0.35">
      <c r="A36" s="34" t="s">
        <v>23</v>
      </c>
      <c r="B36" s="40">
        <f>B37</f>
        <v>0</v>
      </c>
      <c r="C36" s="40">
        <f>C37</f>
        <v>0</v>
      </c>
      <c r="D36" s="39" t="s">
        <v>27</v>
      </c>
      <c r="E36" s="40">
        <f>E37</f>
        <v>0</v>
      </c>
      <c r="F36" s="40">
        <f>F37</f>
        <v>0</v>
      </c>
    </row>
    <row r="37" spans="1:6" ht="23.1" customHeight="1" thickBot="1" x14ac:dyDescent="0.35">
      <c r="A37" s="41"/>
      <c r="B37" s="42"/>
      <c r="C37" s="42"/>
      <c r="D37" s="41"/>
      <c r="E37" s="43"/>
      <c r="F37" s="43"/>
    </row>
    <row r="38" spans="1:6" ht="23.1" customHeight="1" thickBot="1" x14ac:dyDescent="0.35">
      <c r="A38" s="46" t="s">
        <v>25</v>
      </c>
      <c r="B38" s="37"/>
      <c r="C38" s="37"/>
      <c r="D38" s="45" t="s">
        <v>69</v>
      </c>
      <c r="E38" s="37"/>
      <c r="F38" s="37"/>
    </row>
    <row r="39" spans="1:6" ht="23.1" customHeight="1" thickBot="1" x14ac:dyDescent="0.35">
      <c r="A39" s="34" t="s">
        <v>26</v>
      </c>
      <c r="B39" s="40"/>
      <c r="C39" s="40"/>
      <c r="D39" s="47" t="s">
        <v>29</v>
      </c>
      <c r="E39" s="40"/>
      <c r="F39" s="40"/>
    </row>
    <row r="40" spans="1:6" ht="18" customHeight="1" thickBot="1" x14ac:dyDescent="0.35">
      <c r="A40" s="38" t="s">
        <v>28</v>
      </c>
      <c r="B40" s="35"/>
      <c r="C40" s="35"/>
      <c r="D40" s="39" t="s">
        <v>58</v>
      </c>
      <c r="E40" s="40"/>
      <c r="F40" s="40"/>
    </row>
    <row r="41" spans="1:6" ht="23.1" customHeight="1" thickBot="1" x14ac:dyDescent="0.35">
      <c r="A41" s="8" t="s">
        <v>30</v>
      </c>
      <c r="B41" s="20">
        <f>B5</f>
        <v>2000</v>
      </c>
      <c r="C41" s="20">
        <f>C5</f>
        <v>0</v>
      </c>
      <c r="D41" s="16" t="s">
        <v>31</v>
      </c>
      <c r="E41" s="20">
        <f>E5</f>
        <v>0</v>
      </c>
      <c r="F41" s="20">
        <f>F5</f>
        <v>0</v>
      </c>
    </row>
    <row r="42" spans="1:6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4" t="s">
        <v>33</v>
      </c>
      <c r="E42" s="28">
        <f>SUM(E43:E46)</f>
        <v>0</v>
      </c>
      <c r="F42" s="28">
        <f>SUM(F43:F46)</f>
        <v>0</v>
      </c>
    </row>
    <row r="43" spans="1:6" ht="18" customHeight="1" thickBot="1" x14ac:dyDescent="0.35">
      <c r="A43" s="6" t="s">
        <v>34</v>
      </c>
      <c r="B43" s="18"/>
      <c r="C43" s="18"/>
      <c r="D43" s="15" t="s">
        <v>35</v>
      </c>
      <c r="E43" s="21">
        <f>B43</f>
        <v>0</v>
      </c>
      <c r="F43" s="21">
        <f>C43</f>
        <v>0</v>
      </c>
    </row>
    <row r="44" spans="1:6" ht="23.1" customHeight="1" thickBot="1" x14ac:dyDescent="0.35">
      <c r="A44" s="6" t="s">
        <v>36</v>
      </c>
      <c r="B44" s="18"/>
      <c r="C44" s="18"/>
      <c r="D44" s="15" t="s">
        <v>37</v>
      </c>
      <c r="E44" s="21">
        <f t="shared" ref="E44:F46" si="0">B44</f>
        <v>0</v>
      </c>
      <c r="F44" s="21">
        <f t="shared" si="0"/>
        <v>0</v>
      </c>
    </row>
    <row r="45" spans="1:6" ht="23.1" customHeight="1" thickBot="1" x14ac:dyDescent="0.35">
      <c r="A45" s="6" t="s">
        <v>38</v>
      </c>
      <c r="B45" s="18"/>
      <c r="C45" s="18"/>
      <c r="D45" s="15" t="s">
        <v>39</v>
      </c>
      <c r="E45" s="21">
        <f t="shared" si="0"/>
        <v>0</v>
      </c>
      <c r="F45" s="21">
        <f t="shared" si="0"/>
        <v>0</v>
      </c>
    </row>
    <row r="46" spans="1:6" ht="23.1" customHeight="1" thickBot="1" x14ac:dyDescent="0.35">
      <c r="A46" s="6" t="s">
        <v>40</v>
      </c>
      <c r="B46" s="18"/>
      <c r="C46" s="18"/>
      <c r="D46" s="15" t="s">
        <v>40</v>
      </c>
      <c r="E46" s="21">
        <f t="shared" si="0"/>
        <v>0</v>
      </c>
      <c r="F46" s="21">
        <f t="shared" si="0"/>
        <v>0</v>
      </c>
    </row>
    <row r="47" spans="1:6" ht="23.1" customHeight="1" thickBot="1" x14ac:dyDescent="0.35">
      <c r="A47" s="9" t="s">
        <v>41</v>
      </c>
      <c r="B47" s="20">
        <f>B41+B42</f>
        <v>2000</v>
      </c>
      <c r="C47" s="20">
        <f>C41+C42</f>
        <v>0</v>
      </c>
      <c r="D47" s="17" t="s">
        <v>41</v>
      </c>
      <c r="E47" s="20">
        <f>E41+E42</f>
        <v>0</v>
      </c>
      <c r="F47" s="20">
        <f>F41+F42</f>
        <v>0</v>
      </c>
    </row>
    <row r="48" spans="1:6" ht="23.1" customHeight="1" x14ac:dyDescent="0.3"/>
    <row r="49" spans="4:6" ht="15.75" customHeight="1" x14ac:dyDescent="0.3">
      <c r="D49" s="10" t="s">
        <v>42</v>
      </c>
      <c r="E49" s="31">
        <f>B41-E41</f>
        <v>2000</v>
      </c>
      <c r="F49" s="31">
        <f>C41-F41</f>
        <v>0</v>
      </c>
    </row>
  </sheetData>
  <pageMargins left="0" right="0" top="0" bottom="0" header="0.31496062992125984" footer="0.31496062992125984"/>
  <pageSetup paperSize="9" orientation="portrait" horizontalDpi="0" verticalDpi="0" r:id="rId1"/>
  <legacy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F49"/>
  <sheetViews>
    <sheetView topLeftCell="A34" workbookViewId="0">
      <selection activeCell="B23" sqref="B23"/>
    </sheetView>
  </sheetViews>
  <sheetFormatPr baseColWidth="10" defaultRowHeight="14.4" x14ac:dyDescent="0.3"/>
  <cols>
    <col min="1" max="1" width="43.5546875" customWidth="1"/>
    <col min="4" max="4" width="34.88671875" style="10" customWidth="1"/>
  </cols>
  <sheetData>
    <row r="1" spans="1:6" ht="16.5" customHeight="1" x14ac:dyDescent="0.3">
      <c r="A1" s="27"/>
    </row>
    <row r="2" spans="1:6" ht="16.2" x14ac:dyDescent="0.3">
      <c r="A2" s="1" t="s">
        <v>119</v>
      </c>
    </row>
    <row r="3" spans="1:6" ht="7.5" customHeight="1" thickBot="1" x14ac:dyDescent="0.35">
      <c r="A3" s="2"/>
    </row>
    <row r="4" spans="1:6" ht="14.25" customHeight="1" thickBot="1" x14ac:dyDescent="0.35">
      <c r="A4" s="3" t="s">
        <v>0</v>
      </c>
      <c r="B4" s="4" t="s">
        <v>74</v>
      </c>
      <c r="C4" s="4" t="s">
        <v>75</v>
      </c>
      <c r="D4" s="11" t="s">
        <v>1</v>
      </c>
      <c r="E4" s="4" t="s">
        <v>74</v>
      </c>
      <c r="F4" s="4" t="s">
        <v>75</v>
      </c>
    </row>
    <row r="5" spans="1:6" ht="23.1" customHeight="1" thickBot="1" x14ac:dyDescent="0.35">
      <c r="A5" s="5" t="s">
        <v>2</v>
      </c>
      <c r="B5" s="18">
        <f>B6+B13+B19+B28+B32+B36+B38+B39+B40</f>
        <v>1500</v>
      </c>
      <c r="C5" s="18">
        <f>C6+C13+C19+C28+C32+C36+C38+C39+C40</f>
        <v>0</v>
      </c>
      <c r="D5" s="12" t="s">
        <v>3</v>
      </c>
      <c r="E5" s="21">
        <f>E6+E13+E32+E36+E38+E39+E40</f>
        <v>0</v>
      </c>
      <c r="F5" s="21">
        <f>F6+F13+F32+F36+F38+F39+F40</f>
        <v>0</v>
      </c>
    </row>
    <row r="6" spans="1:6" ht="23.1" customHeight="1" thickBot="1" x14ac:dyDescent="0.35">
      <c r="A6" s="46" t="s">
        <v>4</v>
      </c>
      <c r="B6" s="37">
        <f>SUM(B7:B12)</f>
        <v>0</v>
      </c>
      <c r="C6" s="37">
        <f>SUM(C7:C12)</f>
        <v>0</v>
      </c>
      <c r="D6" s="47" t="s">
        <v>66</v>
      </c>
      <c r="E6" s="37">
        <f>SUM(E7:E12)</f>
        <v>0</v>
      </c>
      <c r="F6" s="37">
        <f>SUM(F7:F12)</f>
        <v>0</v>
      </c>
    </row>
    <row r="7" spans="1:6" ht="23.1" customHeight="1" thickBot="1" x14ac:dyDescent="0.35">
      <c r="A7" s="6" t="s">
        <v>43</v>
      </c>
      <c r="B7" s="18"/>
      <c r="C7" s="18"/>
      <c r="D7" s="13" t="s">
        <v>48</v>
      </c>
      <c r="E7" s="21"/>
      <c r="F7" s="21"/>
    </row>
    <row r="8" spans="1:6" ht="23.1" customHeight="1" thickBot="1" x14ac:dyDescent="0.35">
      <c r="A8" s="6" t="s">
        <v>44</v>
      </c>
      <c r="B8" s="18"/>
      <c r="C8" s="18"/>
      <c r="D8" s="13"/>
      <c r="E8" s="21"/>
      <c r="F8" s="21"/>
    </row>
    <row r="9" spans="1:6" ht="23.1" customHeight="1" thickBot="1" x14ac:dyDescent="0.35">
      <c r="A9" s="6" t="s">
        <v>45</v>
      </c>
      <c r="B9" s="18"/>
      <c r="C9" s="18"/>
      <c r="D9" s="13" t="s">
        <v>49</v>
      </c>
      <c r="E9" s="21"/>
      <c r="F9" s="21"/>
    </row>
    <row r="10" spans="1:6" ht="23.1" customHeight="1" thickBot="1" x14ac:dyDescent="0.35">
      <c r="A10" s="6" t="s">
        <v>46</v>
      </c>
      <c r="B10" s="18"/>
      <c r="C10" s="18"/>
      <c r="D10" s="13"/>
      <c r="E10" s="21"/>
      <c r="F10" s="21"/>
    </row>
    <row r="11" spans="1:6" ht="23.1" customHeight="1" thickBot="1" x14ac:dyDescent="0.35">
      <c r="A11" s="6" t="s">
        <v>47</v>
      </c>
      <c r="B11" s="18"/>
      <c r="C11" s="18"/>
      <c r="D11" s="13" t="s">
        <v>50</v>
      </c>
      <c r="E11" s="21"/>
      <c r="F11" s="21"/>
    </row>
    <row r="12" spans="1:6" ht="23.1" customHeight="1" thickBot="1" x14ac:dyDescent="0.35">
      <c r="A12" s="6"/>
      <c r="B12" s="18"/>
      <c r="C12" s="18"/>
      <c r="D12" s="13"/>
      <c r="E12" s="21"/>
      <c r="F12" s="21"/>
    </row>
    <row r="13" spans="1:6" ht="23.1" customHeight="1" thickBot="1" x14ac:dyDescent="0.35">
      <c r="A13" s="34" t="s">
        <v>7</v>
      </c>
      <c r="B13" s="35">
        <f>SUM(B14:B18)</f>
        <v>0</v>
      </c>
      <c r="C13" s="35">
        <f>SUM(C14:C18)</f>
        <v>0</v>
      </c>
      <c r="D13" s="32" t="s">
        <v>5</v>
      </c>
      <c r="E13" s="40">
        <f>SUM(E14:E31)</f>
        <v>0</v>
      </c>
      <c r="F13" s="40">
        <f>SUM(F14:F31)</f>
        <v>0</v>
      </c>
    </row>
    <row r="14" spans="1:6" ht="23.1" customHeight="1" thickBot="1" x14ac:dyDescent="0.35">
      <c r="A14" s="6" t="s">
        <v>51</v>
      </c>
      <c r="B14" s="18"/>
      <c r="C14" s="18"/>
      <c r="D14" s="15" t="s">
        <v>6</v>
      </c>
      <c r="E14" s="29"/>
      <c r="F14" s="29"/>
    </row>
    <row r="15" spans="1:6" ht="23.1" customHeight="1" thickBot="1" x14ac:dyDescent="0.35">
      <c r="A15" s="6" t="s">
        <v>67</v>
      </c>
      <c r="B15" s="18"/>
      <c r="C15" s="18"/>
      <c r="D15" s="15" t="s">
        <v>165</v>
      </c>
      <c r="E15" s="29"/>
      <c r="F15" s="29"/>
    </row>
    <row r="16" spans="1:6" ht="23.1" customHeight="1" thickBot="1" x14ac:dyDescent="0.35">
      <c r="A16" s="6" t="s">
        <v>8</v>
      </c>
      <c r="B16" s="18"/>
      <c r="C16" s="18"/>
      <c r="D16" s="23" t="s">
        <v>9</v>
      </c>
      <c r="E16" s="29"/>
      <c r="F16" s="29"/>
    </row>
    <row r="17" spans="1:6" ht="23.1" customHeight="1" thickBot="1" x14ac:dyDescent="0.35">
      <c r="A17" s="25" t="s">
        <v>10</v>
      </c>
      <c r="B17" s="18"/>
      <c r="C17" s="18"/>
      <c r="D17" s="23" t="s">
        <v>12</v>
      </c>
      <c r="E17" s="24"/>
      <c r="F17" s="24"/>
    </row>
    <row r="18" spans="1:6" ht="18.75" customHeight="1" thickBot="1" x14ac:dyDescent="0.35">
      <c r="A18" s="25" t="s">
        <v>52</v>
      </c>
      <c r="B18" s="26"/>
      <c r="C18" s="26"/>
      <c r="D18" s="48" t="s">
        <v>59</v>
      </c>
      <c r="E18" s="28"/>
      <c r="F18" s="28"/>
    </row>
    <row r="19" spans="1:6" ht="16.5" customHeight="1" thickBot="1" x14ac:dyDescent="0.35">
      <c r="A19" s="36" t="s">
        <v>11</v>
      </c>
      <c r="B19" s="37">
        <f>SUM(B20:B27)</f>
        <v>1500</v>
      </c>
      <c r="C19" s="37">
        <f>SUM(C20:C27)</f>
        <v>0</v>
      </c>
      <c r="D19" s="49" t="s">
        <v>60</v>
      </c>
      <c r="E19" s="29"/>
      <c r="F19" s="29"/>
    </row>
    <row r="20" spans="1:6" ht="27.75" customHeight="1" thickBot="1" x14ac:dyDescent="0.35">
      <c r="A20" s="6" t="s">
        <v>53</v>
      </c>
      <c r="B20" s="18"/>
      <c r="C20" s="18"/>
      <c r="D20" s="15"/>
      <c r="E20" s="29"/>
      <c r="F20" s="29"/>
    </row>
    <row r="21" spans="1:6" ht="27.75" customHeight="1" thickBot="1" x14ac:dyDescent="0.35">
      <c r="A21" s="6" t="s">
        <v>54</v>
      </c>
      <c r="B21" s="18"/>
      <c r="C21" s="18"/>
      <c r="D21" s="15" t="s">
        <v>19</v>
      </c>
      <c r="E21" s="29"/>
      <c r="F21" s="29"/>
    </row>
    <row r="22" spans="1:6" ht="27.75" customHeight="1" thickBot="1" x14ac:dyDescent="0.35">
      <c r="A22" s="6" t="s">
        <v>55</v>
      </c>
      <c r="B22" s="18">
        <f>1000+500</f>
        <v>1500</v>
      </c>
      <c r="C22" s="18"/>
      <c r="D22" s="15"/>
      <c r="E22" s="29"/>
      <c r="F22" s="29"/>
    </row>
    <row r="23" spans="1:6" ht="27.75" customHeight="1" thickBot="1" x14ac:dyDescent="0.35">
      <c r="A23" s="6" t="s">
        <v>56</v>
      </c>
      <c r="B23" s="18"/>
      <c r="C23" s="18"/>
      <c r="D23" s="15" t="s">
        <v>61</v>
      </c>
      <c r="E23" s="29"/>
      <c r="F23" s="29"/>
    </row>
    <row r="24" spans="1:6" ht="27.75" customHeight="1" thickBot="1" x14ac:dyDescent="0.35">
      <c r="A24" s="6" t="s">
        <v>57</v>
      </c>
      <c r="B24" s="18"/>
      <c r="C24" s="18"/>
      <c r="D24" s="15"/>
      <c r="E24" s="29"/>
      <c r="F24" s="29"/>
    </row>
    <row r="25" spans="1:6" ht="23.1" customHeight="1" thickBot="1" x14ac:dyDescent="0.35">
      <c r="A25" s="6" t="s">
        <v>13</v>
      </c>
      <c r="B25" s="18"/>
      <c r="C25" s="18"/>
      <c r="D25" s="15"/>
      <c r="E25" s="29"/>
      <c r="F25" s="29"/>
    </row>
    <row r="26" spans="1:6" ht="23.1" customHeight="1" thickBot="1" x14ac:dyDescent="0.35">
      <c r="A26" s="25" t="s">
        <v>52</v>
      </c>
      <c r="B26" s="18"/>
      <c r="C26" s="18"/>
      <c r="D26" s="15" t="s">
        <v>62</v>
      </c>
      <c r="E26" s="29"/>
      <c r="F26" s="29"/>
    </row>
    <row r="27" spans="1:6" ht="23.1" customHeight="1" thickBot="1" x14ac:dyDescent="0.35">
      <c r="A27" s="44"/>
      <c r="B27" s="18"/>
      <c r="C27" s="18"/>
      <c r="D27" s="15" t="s">
        <v>63</v>
      </c>
      <c r="E27" s="29"/>
      <c r="F27" s="29"/>
    </row>
    <row r="28" spans="1:6" ht="23.1" customHeight="1" thickBot="1" x14ac:dyDescent="0.35">
      <c r="A28" s="34" t="s">
        <v>14</v>
      </c>
      <c r="B28" s="35">
        <f>SUM(B29:B31)</f>
        <v>0</v>
      </c>
      <c r="C28" s="35">
        <f>SUM(C29:C31)</f>
        <v>0</v>
      </c>
      <c r="D28" s="15" t="s">
        <v>64</v>
      </c>
      <c r="E28" s="29"/>
      <c r="F28" s="29"/>
    </row>
    <row r="29" spans="1:6" ht="23.1" customHeight="1" thickBot="1" x14ac:dyDescent="0.35">
      <c r="A29" s="6" t="s">
        <v>16</v>
      </c>
      <c r="B29" s="18"/>
      <c r="C29" s="18"/>
      <c r="D29" s="15" t="s">
        <v>15</v>
      </c>
      <c r="E29" s="29"/>
      <c r="F29" s="29"/>
    </row>
    <row r="30" spans="1:6" ht="23.1" customHeight="1" thickBot="1" x14ac:dyDescent="0.35">
      <c r="A30" s="6" t="s">
        <v>17</v>
      </c>
      <c r="B30" s="18"/>
      <c r="C30" s="18"/>
      <c r="D30" s="15"/>
      <c r="E30" s="29"/>
      <c r="F30" s="29"/>
    </row>
    <row r="31" spans="1:6" ht="23.1" customHeight="1" thickBot="1" x14ac:dyDescent="0.35">
      <c r="A31" s="6"/>
      <c r="B31" s="18"/>
      <c r="C31" s="18"/>
      <c r="D31" s="15"/>
      <c r="E31" s="29"/>
      <c r="F31" s="29"/>
    </row>
    <row r="32" spans="1:6" ht="23.1" customHeight="1" thickBot="1" x14ac:dyDescent="0.35">
      <c r="A32" s="34" t="s">
        <v>18</v>
      </c>
      <c r="B32" s="35">
        <f>SUM(B33:B35)</f>
        <v>0</v>
      </c>
      <c r="C32" s="35">
        <f>SUM(C33:C35)</f>
        <v>0</v>
      </c>
      <c r="D32" s="32" t="s">
        <v>24</v>
      </c>
      <c r="E32" s="40">
        <f>+E33+E34+E35</f>
        <v>0</v>
      </c>
      <c r="F32" s="40">
        <f>+F33+F34+F35</f>
        <v>0</v>
      </c>
    </row>
    <row r="33" spans="1:6" ht="23.1" customHeight="1" thickBot="1" x14ac:dyDescent="0.35">
      <c r="A33" s="6" t="s">
        <v>20</v>
      </c>
      <c r="B33" s="18"/>
      <c r="C33" s="18"/>
      <c r="D33" s="15" t="s">
        <v>65</v>
      </c>
      <c r="E33" s="29"/>
      <c r="F33" s="29"/>
    </row>
    <row r="34" spans="1:6" ht="23.1" customHeight="1" thickBot="1" x14ac:dyDescent="0.35">
      <c r="A34" s="6" t="s">
        <v>21</v>
      </c>
      <c r="B34" s="18"/>
      <c r="C34" s="18"/>
      <c r="D34" s="15"/>
      <c r="E34" s="29"/>
      <c r="F34" s="29"/>
    </row>
    <row r="35" spans="1:6" ht="23.1" customHeight="1" thickBot="1" x14ac:dyDescent="0.35">
      <c r="A35" s="6" t="s">
        <v>22</v>
      </c>
      <c r="B35" s="18"/>
      <c r="C35" s="18"/>
      <c r="D35" s="15"/>
      <c r="E35" s="29"/>
      <c r="F35" s="29"/>
    </row>
    <row r="36" spans="1:6" ht="23.1" customHeight="1" thickBot="1" x14ac:dyDescent="0.35">
      <c r="A36" s="34" t="s">
        <v>23</v>
      </c>
      <c r="B36" s="40">
        <f>B37</f>
        <v>0</v>
      </c>
      <c r="C36" s="40">
        <f>C37</f>
        <v>0</v>
      </c>
      <c r="D36" s="39" t="s">
        <v>27</v>
      </c>
      <c r="E36" s="40">
        <f>E37</f>
        <v>0</v>
      </c>
      <c r="F36" s="40">
        <f>F37</f>
        <v>0</v>
      </c>
    </row>
    <row r="37" spans="1:6" ht="23.1" customHeight="1" thickBot="1" x14ac:dyDescent="0.35">
      <c r="A37" s="41"/>
      <c r="B37" s="42"/>
      <c r="C37" s="42"/>
      <c r="D37" s="41"/>
      <c r="E37" s="43"/>
      <c r="F37" s="43"/>
    </row>
    <row r="38" spans="1:6" ht="23.1" customHeight="1" thickBot="1" x14ac:dyDescent="0.35">
      <c r="A38" s="46" t="s">
        <v>25</v>
      </c>
      <c r="B38" s="37"/>
      <c r="C38" s="37"/>
      <c r="D38" s="45" t="s">
        <v>69</v>
      </c>
      <c r="E38" s="37"/>
      <c r="F38" s="37"/>
    </row>
    <row r="39" spans="1:6" ht="23.1" customHeight="1" thickBot="1" x14ac:dyDescent="0.35">
      <c r="A39" s="34" t="s">
        <v>26</v>
      </c>
      <c r="B39" s="40"/>
      <c r="C39" s="40"/>
      <c r="D39" s="47" t="s">
        <v>29</v>
      </c>
      <c r="E39" s="40"/>
      <c r="F39" s="40"/>
    </row>
    <row r="40" spans="1:6" ht="18" customHeight="1" thickBot="1" x14ac:dyDescent="0.35">
      <c r="A40" s="38" t="s">
        <v>28</v>
      </c>
      <c r="B40" s="35"/>
      <c r="C40" s="35"/>
      <c r="D40" s="39" t="s">
        <v>58</v>
      </c>
      <c r="E40" s="40"/>
      <c r="F40" s="40"/>
    </row>
    <row r="41" spans="1:6" ht="23.1" customHeight="1" thickBot="1" x14ac:dyDescent="0.35">
      <c r="A41" s="8" t="s">
        <v>30</v>
      </c>
      <c r="B41" s="20">
        <f>B5</f>
        <v>1500</v>
      </c>
      <c r="C41" s="20">
        <f>C5</f>
        <v>0</v>
      </c>
      <c r="D41" s="16" t="s">
        <v>31</v>
      </c>
      <c r="E41" s="20">
        <f>E5</f>
        <v>0</v>
      </c>
      <c r="F41" s="20">
        <f>F5</f>
        <v>0</v>
      </c>
    </row>
    <row r="42" spans="1:6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4" t="s">
        <v>33</v>
      </c>
      <c r="E42" s="28">
        <f>SUM(E43:E46)</f>
        <v>0</v>
      </c>
      <c r="F42" s="28">
        <f>SUM(F43:F46)</f>
        <v>0</v>
      </c>
    </row>
    <row r="43" spans="1:6" ht="18" customHeight="1" thickBot="1" x14ac:dyDescent="0.35">
      <c r="A43" s="6" t="s">
        <v>34</v>
      </c>
      <c r="B43" s="18"/>
      <c r="C43" s="18"/>
      <c r="D43" s="15" t="s">
        <v>35</v>
      </c>
      <c r="E43" s="21">
        <f>B43</f>
        <v>0</v>
      </c>
      <c r="F43" s="21">
        <f>C43</f>
        <v>0</v>
      </c>
    </row>
    <row r="44" spans="1:6" ht="23.1" customHeight="1" thickBot="1" x14ac:dyDescent="0.35">
      <c r="A44" s="6" t="s">
        <v>36</v>
      </c>
      <c r="B44" s="18"/>
      <c r="C44" s="18"/>
      <c r="D44" s="15" t="s">
        <v>37</v>
      </c>
      <c r="E44" s="21">
        <f t="shared" ref="E44:F46" si="0">B44</f>
        <v>0</v>
      </c>
      <c r="F44" s="21">
        <f t="shared" si="0"/>
        <v>0</v>
      </c>
    </row>
    <row r="45" spans="1:6" ht="23.1" customHeight="1" thickBot="1" x14ac:dyDescent="0.35">
      <c r="A45" s="6" t="s">
        <v>38</v>
      </c>
      <c r="B45" s="18"/>
      <c r="C45" s="18"/>
      <c r="D45" s="15" t="s">
        <v>39</v>
      </c>
      <c r="E45" s="21">
        <f t="shared" si="0"/>
        <v>0</v>
      </c>
      <c r="F45" s="21">
        <f t="shared" si="0"/>
        <v>0</v>
      </c>
    </row>
    <row r="46" spans="1:6" ht="23.1" customHeight="1" thickBot="1" x14ac:dyDescent="0.35">
      <c r="A46" s="6" t="s">
        <v>40</v>
      </c>
      <c r="B46" s="18"/>
      <c r="C46" s="18"/>
      <c r="D46" s="15" t="s">
        <v>40</v>
      </c>
      <c r="E46" s="21">
        <f t="shared" si="0"/>
        <v>0</v>
      </c>
      <c r="F46" s="21">
        <f t="shared" si="0"/>
        <v>0</v>
      </c>
    </row>
    <row r="47" spans="1:6" ht="23.1" customHeight="1" thickBot="1" x14ac:dyDescent="0.35">
      <c r="A47" s="9" t="s">
        <v>41</v>
      </c>
      <c r="B47" s="20">
        <f>B41+B42</f>
        <v>1500</v>
      </c>
      <c r="C47" s="20">
        <f>C41+C42</f>
        <v>0</v>
      </c>
      <c r="D47" s="17" t="s">
        <v>41</v>
      </c>
      <c r="E47" s="20">
        <f>E41+E42</f>
        <v>0</v>
      </c>
      <c r="F47" s="20">
        <f>F41+F42</f>
        <v>0</v>
      </c>
    </row>
    <row r="48" spans="1:6" ht="23.1" customHeight="1" x14ac:dyDescent="0.3"/>
    <row r="49" spans="4:6" ht="15.75" customHeight="1" x14ac:dyDescent="0.3">
      <c r="D49" s="10" t="s">
        <v>42</v>
      </c>
      <c r="E49" s="31">
        <f>B41-E41</f>
        <v>1500</v>
      </c>
      <c r="F49" s="31">
        <f>C41-F41</f>
        <v>0</v>
      </c>
    </row>
  </sheetData>
  <pageMargins left="0" right="0" top="0" bottom="0" header="0.31496062992125984" footer="0.31496062992125984"/>
  <pageSetup paperSize="9" orientation="portrait" horizontalDpi="0" verticalDpi="0" r:id="rId1"/>
  <legacy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52"/>
  <sheetViews>
    <sheetView topLeftCell="A31" workbookViewId="0">
      <selection activeCell="B8" sqref="B8"/>
    </sheetView>
  </sheetViews>
  <sheetFormatPr baseColWidth="10" defaultRowHeight="14.4" x14ac:dyDescent="0.3"/>
  <cols>
    <col min="1" max="1" width="43.5546875" customWidth="1"/>
    <col min="4" max="4" width="34.88671875" style="10" customWidth="1"/>
  </cols>
  <sheetData>
    <row r="1" spans="1:6" ht="16.5" customHeight="1" x14ac:dyDescent="0.3">
      <c r="A1" s="27"/>
    </row>
    <row r="2" spans="1:6" ht="16.2" x14ac:dyDescent="0.3">
      <c r="A2" s="1" t="s">
        <v>161</v>
      </c>
    </row>
    <row r="3" spans="1:6" ht="7.5" customHeight="1" thickBot="1" x14ac:dyDescent="0.35">
      <c r="A3" s="2"/>
    </row>
    <row r="4" spans="1:6" ht="14.25" customHeight="1" thickBot="1" x14ac:dyDescent="0.35">
      <c r="A4" s="3" t="s">
        <v>0</v>
      </c>
      <c r="B4" s="4" t="s">
        <v>74</v>
      </c>
      <c r="C4" s="4" t="s">
        <v>75</v>
      </c>
      <c r="D4" s="11" t="s">
        <v>1</v>
      </c>
      <c r="E4" s="4" t="s">
        <v>74</v>
      </c>
      <c r="F4" s="4" t="s">
        <v>75</v>
      </c>
    </row>
    <row r="5" spans="1:6" ht="23.1" customHeight="1" thickBot="1" x14ac:dyDescent="0.35">
      <c r="A5" s="5" t="s">
        <v>2</v>
      </c>
      <c r="B5" s="18">
        <f>B6+B13+B19+B28+B32+B36+B38+B39+B40</f>
        <v>11000</v>
      </c>
      <c r="C5" s="18">
        <f>C6+C13+C19+C28+C32+C36+C38+C39+C40</f>
        <v>0</v>
      </c>
      <c r="D5" s="12" t="s">
        <v>3</v>
      </c>
      <c r="E5" s="21">
        <f>E6+E13+E32+E36+E38+E39+E40</f>
        <v>11000</v>
      </c>
      <c r="F5" s="21">
        <f>F6+F13+F32+F36+F38+F39+F40</f>
        <v>0</v>
      </c>
    </row>
    <row r="6" spans="1:6" ht="23.1" customHeight="1" thickBot="1" x14ac:dyDescent="0.35">
      <c r="A6" s="46" t="s">
        <v>4</v>
      </c>
      <c r="B6" s="37">
        <f>SUM(B7:B12)</f>
        <v>9000</v>
      </c>
      <c r="C6" s="37">
        <f>SUM(C7:C12)</f>
        <v>0</v>
      </c>
      <c r="D6" s="47" t="s">
        <v>66</v>
      </c>
      <c r="E6" s="37">
        <f>SUM(E7:E12)</f>
        <v>0</v>
      </c>
      <c r="F6" s="37">
        <f>SUM(F7:F12)</f>
        <v>0</v>
      </c>
    </row>
    <row r="7" spans="1:6" ht="23.1" customHeight="1" thickBot="1" x14ac:dyDescent="0.35">
      <c r="A7" s="6" t="s">
        <v>43</v>
      </c>
      <c r="B7" s="18">
        <v>9000</v>
      </c>
      <c r="C7" s="18"/>
      <c r="D7" s="13" t="s">
        <v>48</v>
      </c>
      <c r="E7" s="21"/>
      <c r="F7" s="21"/>
    </row>
    <row r="8" spans="1:6" ht="23.1" customHeight="1" thickBot="1" x14ac:dyDescent="0.35">
      <c r="A8" s="6" t="s">
        <v>44</v>
      </c>
      <c r="B8" s="18"/>
      <c r="C8" s="18"/>
      <c r="D8" s="13"/>
      <c r="E8" s="21"/>
      <c r="F8" s="21"/>
    </row>
    <row r="9" spans="1:6" ht="23.1" customHeight="1" thickBot="1" x14ac:dyDescent="0.35">
      <c r="A9" s="6" t="s">
        <v>45</v>
      </c>
      <c r="B9" s="18"/>
      <c r="C9" s="18"/>
      <c r="D9" s="13" t="s">
        <v>49</v>
      </c>
      <c r="E9" s="21"/>
      <c r="F9" s="21"/>
    </row>
    <row r="10" spans="1:6" ht="23.1" customHeight="1" thickBot="1" x14ac:dyDescent="0.35">
      <c r="A10" s="6" t="s">
        <v>46</v>
      </c>
      <c r="B10" s="18"/>
      <c r="C10" s="18"/>
      <c r="D10" s="13"/>
      <c r="E10" s="21"/>
      <c r="F10" s="21"/>
    </row>
    <row r="11" spans="1:6" ht="23.1" customHeight="1" thickBot="1" x14ac:dyDescent="0.35">
      <c r="A11" s="6" t="s">
        <v>47</v>
      </c>
      <c r="B11" s="18"/>
      <c r="C11" s="18"/>
      <c r="D11" s="13" t="s">
        <v>50</v>
      </c>
      <c r="E11" s="21"/>
      <c r="F11" s="21"/>
    </row>
    <row r="12" spans="1:6" ht="23.1" customHeight="1" thickBot="1" x14ac:dyDescent="0.35">
      <c r="A12" s="6"/>
      <c r="B12" s="18"/>
      <c r="C12" s="18"/>
      <c r="D12" s="13"/>
      <c r="E12" s="21"/>
      <c r="F12" s="21"/>
    </row>
    <row r="13" spans="1:6" ht="23.1" customHeight="1" thickBot="1" x14ac:dyDescent="0.35">
      <c r="A13" s="34" t="s">
        <v>7</v>
      </c>
      <c r="B13" s="35">
        <f>SUM(B14:B18)</f>
        <v>0</v>
      </c>
      <c r="C13" s="35">
        <f>SUM(C14:C18)</f>
        <v>0</v>
      </c>
      <c r="D13" s="32" t="s">
        <v>5</v>
      </c>
      <c r="E13" s="40">
        <f>SUM(E14:E31)</f>
        <v>11000</v>
      </c>
      <c r="F13" s="40">
        <f>SUM(F14:F31)</f>
        <v>0</v>
      </c>
    </row>
    <row r="14" spans="1:6" ht="23.1" customHeight="1" thickBot="1" x14ac:dyDescent="0.35">
      <c r="A14" s="6" t="s">
        <v>51</v>
      </c>
      <c r="B14" s="18"/>
      <c r="C14" s="18"/>
      <c r="D14" s="15" t="s">
        <v>6</v>
      </c>
      <c r="E14" s="29"/>
      <c r="F14" s="29"/>
    </row>
    <row r="15" spans="1:6" ht="23.1" customHeight="1" thickBot="1" x14ac:dyDescent="0.35">
      <c r="A15" s="6" t="s">
        <v>67</v>
      </c>
      <c r="B15" s="18"/>
      <c r="C15" s="18"/>
      <c r="D15" s="15" t="s">
        <v>165</v>
      </c>
      <c r="E15" s="29">
        <v>6000</v>
      </c>
      <c r="F15" s="29"/>
    </row>
    <row r="16" spans="1:6" ht="23.1" customHeight="1" thickBot="1" x14ac:dyDescent="0.35">
      <c r="A16" s="6" t="s">
        <v>8</v>
      </c>
      <c r="B16" s="18"/>
      <c r="C16" s="18"/>
      <c r="D16" s="23" t="s">
        <v>9</v>
      </c>
      <c r="E16" s="29">
        <v>4000</v>
      </c>
      <c r="F16" s="29"/>
    </row>
    <row r="17" spans="1:6" ht="23.1" customHeight="1" thickBot="1" x14ac:dyDescent="0.35">
      <c r="A17" s="25" t="s">
        <v>10</v>
      </c>
      <c r="B17" s="18"/>
      <c r="C17" s="18"/>
      <c r="D17" s="23" t="s">
        <v>12</v>
      </c>
      <c r="E17" s="24"/>
      <c r="F17" s="24"/>
    </row>
    <row r="18" spans="1:6" ht="18.75" customHeight="1" thickBot="1" x14ac:dyDescent="0.35">
      <c r="A18" s="25" t="s">
        <v>52</v>
      </c>
      <c r="B18" s="26"/>
      <c r="C18" s="26"/>
      <c r="D18" s="48" t="s">
        <v>59</v>
      </c>
      <c r="E18" s="28"/>
      <c r="F18" s="28"/>
    </row>
    <row r="19" spans="1:6" ht="16.5" customHeight="1" thickBot="1" x14ac:dyDescent="0.35">
      <c r="A19" s="36" t="s">
        <v>11</v>
      </c>
      <c r="B19" s="37">
        <f>SUM(B20:B27)</f>
        <v>2000</v>
      </c>
      <c r="C19" s="37">
        <f>SUM(C20:C27)</f>
        <v>0</v>
      </c>
      <c r="D19" s="49" t="s">
        <v>60</v>
      </c>
      <c r="E19" s="29"/>
      <c r="F19" s="29"/>
    </row>
    <row r="20" spans="1:6" ht="27.75" customHeight="1" thickBot="1" x14ac:dyDescent="0.35">
      <c r="A20" s="6" t="s">
        <v>53</v>
      </c>
      <c r="B20" s="18">
        <v>750</v>
      </c>
      <c r="C20" s="18"/>
      <c r="D20" s="15"/>
      <c r="E20" s="29"/>
      <c r="F20" s="29"/>
    </row>
    <row r="21" spans="1:6" ht="27.75" customHeight="1" thickBot="1" x14ac:dyDescent="0.35">
      <c r="A21" s="6" t="s">
        <v>54</v>
      </c>
      <c r="B21" s="18"/>
      <c r="C21" s="18"/>
      <c r="D21" s="15" t="s">
        <v>19</v>
      </c>
      <c r="E21" s="29"/>
      <c r="F21" s="29"/>
    </row>
    <row r="22" spans="1:6" ht="27.75" customHeight="1" thickBot="1" x14ac:dyDescent="0.35">
      <c r="A22" s="6" t="s">
        <v>55</v>
      </c>
      <c r="B22" s="18">
        <v>1250</v>
      </c>
      <c r="C22" s="18"/>
      <c r="D22" s="15"/>
      <c r="E22" s="29"/>
      <c r="F22" s="29"/>
    </row>
    <row r="23" spans="1:6" ht="27.75" customHeight="1" thickBot="1" x14ac:dyDescent="0.35">
      <c r="A23" s="6" t="s">
        <v>56</v>
      </c>
      <c r="B23" s="18"/>
      <c r="C23" s="18"/>
      <c r="D23" s="15" t="s">
        <v>61</v>
      </c>
      <c r="E23" s="29"/>
      <c r="F23" s="29"/>
    </row>
    <row r="24" spans="1:6" ht="27.75" customHeight="1" thickBot="1" x14ac:dyDescent="0.35">
      <c r="A24" s="6" t="s">
        <v>57</v>
      </c>
      <c r="B24" s="18"/>
      <c r="C24" s="18"/>
      <c r="D24" s="15"/>
      <c r="E24" s="29"/>
      <c r="F24" s="29"/>
    </row>
    <row r="25" spans="1:6" ht="23.1" customHeight="1" thickBot="1" x14ac:dyDescent="0.35">
      <c r="A25" s="6" t="s">
        <v>13</v>
      </c>
      <c r="B25" s="18"/>
      <c r="C25" s="18"/>
      <c r="D25" s="15"/>
      <c r="E25" s="29"/>
      <c r="F25" s="29"/>
    </row>
    <row r="26" spans="1:6" ht="23.1" customHeight="1" thickBot="1" x14ac:dyDescent="0.35">
      <c r="A26" s="25" t="s">
        <v>52</v>
      </c>
      <c r="B26" s="18"/>
      <c r="C26" s="18"/>
      <c r="D26" s="15" t="s">
        <v>62</v>
      </c>
      <c r="E26" s="29"/>
      <c r="F26" s="29"/>
    </row>
    <row r="27" spans="1:6" ht="23.1" customHeight="1" thickBot="1" x14ac:dyDescent="0.35">
      <c r="A27" s="44"/>
      <c r="B27" s="18"/>
      <c r="C27" s="18"/>
      <c r="D27" s="15" t="s">
        <v>63</v>
      </c>
      <c r="E27" s="29"/>
      <c r="F27" s="29"/>
    </row>
    <row r="28" spans="1:6" ht="23.1" customHeight="1" thickBot="1" x14ac:dyDescent="0.35">
      <c r="A28" s="34" t="s">
        <v>14</v>
      </c>
      <c r="B28" s="35">
        <f>SUM(B29:B31)</f>
        <v>0</v>
      </c>
      <c r="C28" s="35">
        <f>SUM(C29:C31)</f>
        <v>0</v>
      </c>
      <c r="D28" s="15" t="s">
        <v>64</v>
      </c>
      <c r="E28" s="29"/>
      <c r="F28" s="29"/>
    </row>
    <row r="29" spans="1:6" ht="23.1" customHeight="1" thickBot="1" x14ac:dyDescent="0.35">
      <c r="A29" s="6" t="s">
        <v>16</v>
      </c>
      <c r="B29" s="18"/>
      <c r="C29" s="18"/>
      <c r="D29" s="15" t="s">
        <v>15</v>
      </c>
      <c r="E29" s="29"/>
      <c r="F29" s="29"/>
    </row>
    <row r="30" spans="1:6" ht="23.1" customHeight="1" thickBot="1" x14ac:dyDescent="0.35">
      <c r="A30" s="6" t="s">
        <v>17</v>
      </c>
      <c r="B30" s="18"/>
      <c r="C30" s="18"/>
      <c r="D30" s="15" t="s">
        <v>76</v>
      </c>
      <c r="E30" s="29">
        <v>1000</v>
      </c>
      <c r="F30" s="29"/>
    </row>
    <row r="31" spans="1:6" ht="23.1" customHeight="1" thickBot="1" x14ac:dyDescent="0.35">
      <c r="A31" s="6"/>
      <c r="B31" s="18"/>
      <c r="C31" s="18"/>
      <c r="D31" s="15"/>
      <c r="E31" s="29"/>
      <c r="F31" s="29"/>
    </row>
    <row r="32" spans="1:6" ht="23.1" customHeight="1" thickBot="1" x14ac:dyDescent="0.35">
      <c r="A32" s="34" t="s">
        <v>18</v>
      </c>
      <c r="B32" s="35">
        <f>SUM(B33:B35)</f>
        <v>0</v>
      </c>
      <c r="C32" s="35">
        <f>SUM(C33:C35)</f>
        <v>0</v>
      </c>
      <c r="D32" s="32" t="s">
        <v>24</v>
      </c>
      <c r="E32" s="40">
        <f>+E33+E34+E35</f>
        <v>0</v>
      </c>
      <c r="F32" s="40">
        <f>+F33+F34+F35</f>
        <v>0</v>
      </c>
    </row>
    <row r="33" spans="1:6" ht="23.1" customHeight="1" thickBot="1" x14ac:dyDescent="0.35">
      <c r="A33" s="6" t="s">
        <v>20</v>
      </c>
      <c r="B33" s="18"/>
      <c r="C33" s="18"/>
      <c r="D33" s="15" t="s">
        <v>65</v>
      </c>
      <c r="E33" s="29"/>
      <c r="F33" s="29"/>
    </row>
    <row r="34" spans="1:6" ht="23.1" customHeight="1" thickBot="1" x14ac:dyDescent="0.35">
      <c r="A34" s="6" t="s">
        <v>21</v>
      </c>
      <c r="B34" s="18"/>
      <c r="C34" s="18"/>
      <c r="D34" s="15"/>
      <c r="E34" s="29"/>
      <c r="F34" s="29"/>
    </row>
    <row r="35" spans="1:6" ht="23.1" customHeight="1" thickBot="1" x14ac:dyDescent="0.35">
      <c r="A35" s="6" t="s">
        <v>22</v>
      </c>
      <c r="B35" s="18"/>
      <c r="C35" s="18"/>
      <c r="D35" s="15"/>
      <c r="E35" s="29"/>
      <c r="F35" s="29"/>
    </row>
    <row r="36" spans="1:6" ht="23.1" customHeight="1" thickBot="1" x14ac:dyDescent="0.35">
      <c r="A36" s="34" t="s">
        <v>23</v>
      </c>
      <c r="B36" s="40">
        <f>B37</f>
        <v>0</v>
      </c>
      <c r="C36" s="40">
        <f>C37</f>
        <v>0</v>
      </c>
      <c r="D36" s="39" t="s">
        <v>27</v>
      </c>
      <c r="E36" s="40">
        <f>E37</f>
        <v>0</v>
      </c>
      <c r="F36" s="40">
        <f>F37</f>
        <v>0</v>
      </c>
    </row>
    <row r="37" spans="1:6" ht="23.1" customHeight="1" thickBot="1" x14ac:dyDescent="0.35">
      <c r="A37" s="41"/>
      <c r="B37" s="42"/>
      <c r="C37" s="42"/>
      <c r="D37" s="41"/>
      <c r="E37" s="43"/>
      <c r="F37" s="43"/>
    </row>
    <row r="38" spans="1:6" ht="23.1" customHeight="1" thickBot="1" x14ac:dyDescent="0.35">
      <c r="A38" s="46" t="s">
        <v>25</v>
      </c>
      <c r="B38" s="37"/>
      <c r="C38" s="37"/>
      <c r="D38" s="45" t="s">
        <v>69</v>
      </c>
      <c r="E38" s="37"/>
      <c r="F38" s="37"/>
    </row>
    <row r="39" spans="1:6" ht="23.1" customHeight="1" thickBot="1" x14ac:dyDescent="0.35">
      <c r="A39" s="34" t="s">
        <v>26</v>
      </c>
      <c r="B39" s="40"/>
      <c r="C39" s="40"/>
      <c r="D39" s="47" t="s">
        <v>29</v>
      </c>
      <c r="E39" s="40"/>
      <c r="F39" s="40"/>
    </row>
    <row r="40" spans="1:6" ht="18" customHeight="1" thickBot="1" x14ac:dyDescent="0.35">
      <c r="A40" s="38" t="s">
        <v>28</v>
      </c>
      <c r="B40" s="35"/>
      <c r="C40" s="35"/>
      <c r="D40" s="39" t="s">
        <v>58</v>
      </c>
      <c r="E40" s="40"/>
      <c r="F40" s="40"/>
    </row>
    <row r="41" spans="1:6" ht="23.1" customHeight="1" thickBot="1" x14ac:dyDescent="0.35">
      <c r="A41" s="8" t="s">
        <v>30</v>
      </c>
      <c r="B41" s="20">
        <f>B5</f>
        <v>11000</v>
      </c>
      <c r="C41" s="20">
        <f>C5</f>
        <v>0</v>
      </c>
      <c r="D41" s="16" t="s">
        <v>31</v>
      </c>
      <c r="E41" s="20">
        <f>E5</f>
        <v>11000</v>
      </c>
      <c r="F41" s="20">
        <f>F5</f>
        <v>0</v>
      </c>
    </row>
    <row r="42" spans="1:6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4" t="s">
        <v>33</v>
      </c>
      <c r="E42" s="28">
        <f>SUM(E43:E46)</f>
        <v>0</v>
      </c>
      <c r="F42" s="28">
        <f>SUM(F43:F46)</f>
        <v>0</v>
      </c>
    </row>
    <row r="43" spans="1:6" ht="18" customHeight="1" thickBot="1" x14ac:dyDescent="0.35">
      <c r="A43" s="6" t="s">
        <v>34</v>
      </c>
      <c r="B43" s="18"/>
      <c r="C43" s="18"/>
      <c r="D43" s="15" t="s">
        <v>35</v>
      </c>
      <c r="E43" s="21">
        <f>B43</f>
        <v>0</v>
      </c>
      <c r="F43" s="21">
        <f>C43</f>
        <v>0</v>
      </c>
    </row>
    <row r="44" spans="1:6" ht="23.1" customHeight="1" thickBot="1" x14ac:dyDescent="0.35">
      <c r="A44" s="6" t="s">
        <v>36</v>
      </c>
      <c r="B44" s="18"/>
      <c r="C44" s="18"/>
      <c r="D44" s="15" t="s">
        <v>37</v>
      </c>
      <c r="E44" s="21">
        <f t="shared" ref="E44:F46" si="0">B44</f>
        <v>0</v>
      </c>
      <c r="F44" s="21">
        <f t="shared" si="0"/>
        <v>0</v>
      </c>
    </row>
    <row r="45" spans="1:6" ht="23.1" customHeight="1" thickBot="1" x14ac:dyDescent="0.35">
      <c r="A45" s="6" t="s">
        <v>38</v>
      </c>
      <c r="B45" s="18"/>
      <c r="C45" s="18"/>
      <c r="D45" s="15" t="s">
        <v>39</v>
      </c>
      <c r="E45" s="21">
        <f t="shared" si="0"/>
        <v>0</v>
      </c>
      <c r="F45" s="21">
        <f t="shared" si="0"/>
        <v>0</v>
      </c>
    </row>
    <row r="46" spans="1:6" ht="23.1" customHeight="1" thickBot="1" x14ac:dyDescent="0.35">
      <c r="A46" s="6" t="s">
        <v>40</v>
      </c>
      <c r="B46" s="18"/>
      <c r="C46" s="18"/>
      <c r="D46" s="15" t="s">
        <v>40</v>
      </c>
      <c r="E46" s="21">
        <f t="shared" si="0"/>
        <v>0</v>
      </c>
      <c r="F46" s="21">
        <f t="shared" si="0"/>
        <v>0</v>
      </c>
    </row>
    <row r="47" spans="1:6" ht="23.1" customHeight="1" thickBot="1" x14ac:dyDescent="0.35">
      <c r="A47" s="9" t="s">
        <v>41</v>
      </c>
      <c r="B47" s="20">
        <f>B41+B42</f>
        <v>11000</v>
      </c>
      <c r="C47" s="20">
        <f>C41+C42</f>
        <v>0</v>
      </c>
      <c r="D47" s="17" t="s">
        <v>41</v>
      </c>
      <c r="E47" s="20">
        <f>E41+E42</f>
        <v>11000</v>
      </c>
      <c r="F47" s="20">
        <f>F41+F42</f>
        <v>0</v>
      </c>
    </row>
    <row r="48" spans="1:6" ht="23.1" customHeight="1" x14ac:dyDescent="0.3"/>
    <row r="49" spans="4:6" ht="15.75" customHeight="1" x14ac:dyDescent="0.3">
      <c r="D49" s="10" t="s">
        <v>42</v>
      </c>
      <c r="E49" s="31">
        <f>B41-E41</f>
        <v>0</v>
      </c>
      <c r="F49" s="31">
        <f>C41-F41</f>
        <v>0</v>
      </c>
    </row>
    <row r="52" spans="4:6" x14ac:dyDescent="0.3">
      <c r="F52" s="31"/>
    </row>
  </sheetData>
  <pageMargins left="0" right="0" top="0" bottom="0" header="0.31496062992125984" footer="0.31496062992125984"/>
  <pageSetup paperSize="9" orientation="portrait" horizontalDpi="0" verticalDpi="0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49"/>
  <sheetViews>
    <sheetView topLeftCell="A31" workbookViewId="0">
      <selection activeCell="B22" sqref="B22"/>
    </sheetView>
  </sheetViews>
  <sheetFormatPr baseColWidth="10" defaultRowHeight="14.4" x14ac:dyDescent="0.3"/>
  <cols>
    <col min="1" max="1" width="43.5546875" customWidth="1"/>
    <col min="4" max="4" width="34.88671875" style="10" customWidth="1"/>
  </cols>
  <sheetData>
    <row r="1" spans="1:6" ht="16.5" customHeight="1" x14ac:dyDescent="0.3">
      <c r="A1" s="27"/>
    </row>
    <row r="2" spans="1:6" ht="16.2" x14ac:dyDescent="0.3">
      <c r="A2" s="1" t="s">
        <v>120</v>
      </c>
    </row>
    <row r="3" spans="1:6" ht="7.5" customHeight="1" thickBot="1" x14ac:dyDescent="0.35">
      <c r="A3" s="2"/>
    </row>
    <row r="4" spans="1:6" ht="14.25" customHeight="1" thickBot="1" x14ac:dyDescent="0.35">
      <c r="A4" s="3" t="s">
        <v>0</v>
      </c>
      <c r="B4" s="4" t="s">
        <v>74</v>
      </c>
      <c r="C4" s="4" t="s">
        <v>75</v>
      </c>
      <c r="D4" s="11" t="s">
        <v>1</v>
      </c>
      <c r="E4" s="4" t="s">
        <v>74</v>
      </c>
      <c r="F4" s="4" t="s">
        <v>75</v>
      </c>
    </row>
    <row r="5" spans="1:6" ht="23.1" customHeight="1" thickBot="1" x14ac:dyDescent="0.35">
      <c r="A5" s="5" t="s">
        <v>2</v>
      </c>
      <c r="B5" s="18">
        <f>B6+B13+B19+B28+B32+B36+B38+B39+B40</f>
        <v>3750</v>
      </c>
      <c r="C5" s="18">
        <f>C6+C13+C19+C28+C32+C36+C38+C39+C40</f>
        <v>0</v>
      </c>
      <c r="D5" s="12" t="s">
        <v>3</v>
      </c>
      <c r="E5" s="21">
        <f>E6+E13+E32+E36+E38+E39+E40</f>
        <v>0</v>
      </c>
      <c r="F5" s="21">
        <f>F6+F13+F32+F36+F38+F39+F40</f>
        <v>0</v>
      </c>
    </row>
    <row r="6" spans="1:6" ht="23.1" customHeight="1" thickBot="1" x14ac:dyDescent="0.35">
      <c r="A6" s="46" t="s">
        <v>4</v>
      </c>
      <c r="B6" s="37">
        <f>SUM(B7:B12)</f>
        <v>0</v>
      </c>
      <c r="C6" s="37">
        <f>SUM(C7:C12)</f>
        <v>0</v>
      </c>
      <c r="D6" s="47" t="s">
        <v>66</v>
      </c>
      <c r="E6" s="37">
        <f>SUM(E7:E12)</f>
        <v>0</v>
      </c>
      <c r="F6" s="37">
        <f>SUM(F7:F12)</f>
        <v>0</v>
      </c>
    </row>
    <row r="7" spans="1:6" ht="23.1" customHeight="1" thickBot="1" x14ac:dyDescent="0.35">
      <c r="A7" s="6" t="s">
        <v>43</v>
      </c>
      <c r="B7" s="18"/>
      <c r="C7" s="18"/>
      <c r="D7" s="13" t="s">
        <v>48</v>
      </c>
      <c r="E7" s="21"/>
      <c r="F7" s="21"/>
    </row>
    <row r="8" spans="1:6" ht="23.1" customHeight="1" thickBot="1" x14ac:dyDescent="0.35">
      <c r="A8" s="6" t="s">
        <v>44</v>
      </c>
      <c r="B8" s="18"/>
      <c r="C8" s="18"/>
      <c r="D8" s="13"/>
      <c r="E8" s="21"/>
      <c r="F8" s="21"/>
    </row>
    <row r="9" spans="1:6" ht="23.1" customHeight="1" thickBot="1" x14ac:dyDescent="0.35">
      <c r="A9" s="6" t="s">
        <v>45</v>
      </c>
      <c r="B9" s="18"/>
      <c r="C9" s="18"/>
      <c r="D9" s="13" t="s">
        <v>49</v>
      </c>
      <c r="E9" s="21"/>
      <c r="F9" s="21"/>
    </row>
    <row r="10" spans="1:6" ht="23.1" customHeight="1" thickBot="1" x14ac:dyDescent="0.35">
      <c r="A10" s="6" t="s">
        <v>46</v>
      </c>
      <c r="B10" s="18"/>
      <c r="C10" s="18"/>
      <c r="D10" s="13"/>
      <c r="E10" s="21"/>
      <c r="F10" s="21"/>
    </row>
    <row r="11" spans="1:6" ht="23.1" customHeight="1" thickBot="1" x14ac:dyDescent="0.35">
      <c r="A11" s="6" t="s">
        <v>47</v>
      </c>
      <c r="B11" s="18"/>
      <c r="C11" s="18"/>
      <c r="D11" s="13" t="s">
        <v>50</v>
      </c>
      <c r="E11" s="21"/>
      <c r="F11" s="21"/>
    </row>
    <row r="12" spans="1:6" ht="23.1" customHeight="1" thickBot="1" x14ac:dyDescent="0.35">
      <c r="A12" s="6"/>
      <c r="B12" s="18"/>
      <c r="C12" s="18"/>
      <c r="D12" s="13"/>
      <c r="E12" s="21"/>
      <c r="F12" s="21"/>
    </row>
    <row r="13" spans="1:6" ht="23.1" customHeight="1" thickBot="1" x14ac:dyDescent="0.35">
      <c r="A13" s="34" t="s">
        <v>7</v>
      </c>
      <c r="B13" s="35">
        <f>SUM(B14:B18)</f>
        <v>1200</v>
      </c>
      <c r="C13" s="35">
        <f>SUM(C14:C18)</f>
        <v>0</v>
      </c>
      <c r="D13" s="32" t="s">
        <v>5</v>
      </c>
      <c r="E13" s="40">
        <f>SUM(E14:E31)</f>
        <v>0</v>
      </c>
      <c r="F13" s="40">
        <f>SUM(F14:F31)</f>
        <v>0</v>
      </c>
    </row>
    <row r="14" spans="1:6" ht="23.1" customHeight="1" thickBot="1" x14ac:dyDescent="0.35">
      <c r="A14" s="6" t="s">
        <v>51</v>
      </c>
      <c r="B14" s="18">
        <f>400+200</f>
        <v>600</v>
      </c>
      <c r="C14" s="18"/>
      <c r="D14" s="15" t="s">
        <v>6</v>
      </c>
      <c r="E14" s="29"/>
      <c r="F14" s="29"/>
    </row>
    <row r="15" spans="1:6" ht="23.1" customHeight="1" thickBot="1" x14ac:dyDescent="0.35">
      <c r="A15" s="6" t="s">
        <v>67</v>
      </c>
      <c r="B15" s="18">
        <v>600</v>
      </c>
      <c r="C15" s="18"/>
      <c r="D15" s="15" t="s">
        <v>165</v>
      </c>
      <c r="E15" s="29"/>
      <c r="F15" s="29"/>
    </row>
    <row r="16" spans="1:6" ht="23.1" customHeight="1" thickBot="1" x14ac:dyDescent="0.35">
      <c r="A16" s="6" t="s">
        <v>8</v>
      </c>
      <c r="B16" s="18"/>
      <c r="C16" s="18"/>
      <c r="D16" s="23" t="s">
        <v>9</v>
      </c>
      <c r="E16" s="29"/>
      <c r="F16" s="29"/>
    </row>
    <row r="17" spans="1:6" ht="23.1" customHeight="1" thickBot="1" x14ac:dyDescent="0.35">
      <c r="A17" s="25" t="s">
        <v>10</v>
      </c>
      <c r="B17" s="18"/>
      <c r="C17" s="18"/>
      <c r="D17" s="23" t="s">
        <v>12</v>
      </c>
      <c r="E17" s="24"/>
      <c r="F17" s="24"/>
    </row>
    <row r="18" spans="1:6" ht="18.75" customHeight="1" thickBot="1" x14ac:dyDescent="0.35">
      <c r="A18" s="25" t="s">
        <v>52</v>
      </c>
      <c r="B18" s="26"/>
      <c r="C18" s="26"/>
      <c r="D18" s="48" t="s">
        <v>59</v>
      </c>
      <c r="E18" s="28"/>
      <c r="F18" s="28"/>
    </row>
    <row r="19" spans="1:6" ht="16.5" customHeight="1" thickBot="1" x14ac:dyDescent="0.35">
      <c r="A19" s="36" t="s">
        <v>11</v>
      </c>
      <c r="B19" s="37">
        <f>SUM(B20:B27)</f>
        <v>2550</v>
      </c>
      <c r="C19" s="37">
        <f>SUM(C20:C27)</f>
        <v>0</v>
      </c>
      <c r="D19" s="49" t="s">
        <v>60</v>
      </c>
      <c r="E19" s="29"/>
      <c r="F19" s="29"/>
    </row>
    <row r="20" spans="1:6" ht="27.75" customHeight="1" thickBot="1" x14ac:dyDescent="0.35">
      <c r="A20" s="6" t="s">
        <v>53</v>
      </c>
      <c r="B20" s="18"/>
      <c r="C20" s="18"/>
      <c r="D20" s="15"/>
      <c r="E20" s="29"/>
      <c r="F20" s="29"/>
    </row>
    <row r="21" spans="1:6" ht="27.75" customHeight="1" thickBot="1" x14ac:dyDescent="0.35">
      <c r="A21" s="6" t="s">
        <v>54</v>
      </c>
      <c r="B21" s="18">
        <v>150</v>
      </c>
      <c r="C21" s="18"/>
      <c r="D21" s="15" t="s">
        <v>19</v>
      </c>
      <c r="E21" s="29"/>
      <c r="F21" s="29"/>
    </row>
    <row r="22" spans="1:6" ht="27.75" customHeight="1" thickBot="1" x14ac:dyDescent="0.35">
      <c r="A22" s="6" t="s">
        <v>55</v>
      </c>
      <c r="B22" s="18">
        <v>2400</v>
      </c>
      <c r="C22" s="18"/>
      <c r="D22" s="15"/>
      <c r="E22" s="29"/>
      <c r="F22" s="29"/>
    </row>
    <row r="23" spans="1:6" ht="27.75" customHeight="1" thickBot="1" x14ac:dyDescent="0.35">
      <c r="A23" s="6" t="s">
        <v>56</v>
      </c>
      <c r="B23" s="18"/>
      <c r="C23" s="18"/>
      <c r="D23" s="15" t="s">
        <v>61</v>
      </c>
      <c r="E23" s="29"/>
      <c r="F23" s="29"/>
    </row>
    <row r="24" spans="1:6" ht="27.75" customHeight="1" thickBot="1" x14ac:dyDescent="0.35">
      <c r="A24" s="6" t="s">
        <v>57</v>
      </c>
      <c r="B24" s="18"/>
      <c r="C24" s="18"/>
      <c r="D24" s="15"/>
      <c r="E24" s="29"/>
      <c r="F24" s="29"/>
    </row>
    <row r="25" spans="1:6" ht="23.1" customHeight="1" thickBot="1" x14ac:dyDescent="0.35">
      <c r="A25" s="6" t="s">
        <v>13</v>
      </c>
      <c r="B25" s="18"/>
      <c r="C25" s="18"/>
      <c r="D25" s="15"/>
      <c r="E25" s="29"/>
      <c r="F25" s="29"/>
    </row>
    <row r="26" spans="1:6" ht="23.1" customHeight="1" thickBot="1" x14ac:dyDescent="0.35">
      <c r="A26" s="25" t="s">
        <v>52</v>
      </c>
      <c r="B26" s="18"/>
      <c r="C26" s="18"/>
      <c r="D26" s="15" t="s">
        <v>62</v>
      </c>
      <c r="E26" s="29"/>
      <c r="F26" s="29"/>
    </row>
    <row r="27" spans="1:6" ht="23.1" customHeight="1" thickBot="1" x14ac:dyDescent="0.35">
      <c r="A27" s="44"/>
      <c r="B27" s="18"/>
      <c r="C27" s="18"/>
      <c r="D27" s="15" t="s">
        <v>63</v>
      </c>
      <c r="E27" s="29"/>
      <c r="F27" s="29"/>
    </row>
    <row r="28" spans="1:6" ht="23.1" customHeight="1" thickBot="1" x14ac:dyDescent="0.35">
      <c r="A28" s="34" t="s">
        <v>14</v>
      </c>
      <c r="B28" s="35">
        <f>SUM(B29:B31)</f>
        <v>0</v>
      </c>
      <c r="C28" s="35">
        <f>SUM(C29:C31)</f>
        <v>0</v>
      </c>
      <c r="D28" s="15" t="s">
        <v>64</v>
      </c>
      <c r="E28" s="29"/>
      <c r="F28" s="29"/>
    </row>
    <row r="29" spans="1:6" ht="23.1" customHeight="1" thickBot="1" x14ac:dyDescent="0.35">
      <c r="A29" s="6" t="s">
        <v>16</v>
      </c>
      <c r="B29" s="18"/>
      <c r="C29" s="18"/>
      <c r="D29" s="15" t="s">
        <v>15</v>
      </c>
      <c r="E29" s="29"/>
      <c r="F29" s="29"/>
    </row>
    <row r="30" spans="1:6" ht="23.1" customHeight="1" thickBot="1" x14ac:dyDescent="0.35">
      <c r="A30" s="6" t="s">
        <v>17</v>
      </c>
      <c r="B30" s="18"/>
      <c r="C30" s="18"/>
      <c r="D30" s="15"/>
      <c r="E30" s="29"/>
      <c r="F30" s="29"/>
    </row>
    <row r="31" spans="1:6" ht="23.1" customHeight="1" thickBot="1" x14ac:dyDescent="0.35">
      <c r="A31" s="6"/>
      <c r="B31" s="18"/>
      <c r="C31" s="18"/>
      <c r="D31" s="15"/>
      <c r="E31" s="29"/>
      <c r="F31" s="29"/>
    </row>
    <row r="32" spans="1:6" ht="23.1" customHeight="1" thickBot="1" x14ac:dyDescent="0.35">
      <c r="A32" s="34" t="s">
        <v>18</v>
      </c>
      <c r="B32" s="35">
        <f>SUM(B33:B35)</f>
        <v>0</v>
      </c>
      <c r="C32" s="35">
        <f>SUM(C33:C35)</f>
        <v>0</v>
      </c>
      <c r="D32" s="32" t="s">
        <v>24</v>
      </c>
      <c r="E32" s="40">
        <f>+E33+E34+E35</f>
        <v>0</v>
      </c>
      <c r="F32" s="40">
        <f>+F33+F34+F35</f>
        <v>0</v>
      </c>
    </row>
    <row r="33" spans="1:6" ht="23.1" customHeight="1" thickBot="1" x14ac:dyDescent="0.35">
      <c r="A33" s="6" t="s">
        <v>20</v>
      </c>
      <c r="B33" s="18"/>
      <c r="C33" s="18"/>
      <c r="D33" s="15" t="s">
        <v>65</v>
      </c>
      <c r="E33" s="29"/>
      <c r="F33" s="29"/>
    </row>
    <row r="34" spans="1:6" ht="23.1" customHeight="1" thickBot="1" x14ac:dyDescent="0.35">
      <c r="A34" s="6" t="s">
        <v>21</v>
      </c>
      <c r="B34" s="18"/>
      <c r="C34" s="18"/>
      <c r="D34" s="15"/>
      <c r="E34" s="29"/>
      <c r="F34" s="29"/>
    </row>
    <row r="35" spans="1:6" ht="23.1" customHeight="1" thickBot="1" x14ac:dyDescent="0.35">
      <c r="A35" s="6" t="s">
        <v>22</v>
      </c>
      <c r="B35" s="18"/>
      <c r="C35" s="18"/>
      <c r="D35" s="15"/>
      <c r="E35" s="29"/>
      <c r="F35" s="29"/>
    </row>
    <row r="36" spans="1:6" ht="23.1" customHeight="1" thickBot="1" x14ac:dyDescent="0.35">
      <c r="A36" s="34" t="s">
        <v>23</v>
      </c>
      <c r="B36" s="40">
        <f>B37</f>
        <v>0</v>
      </c>
      <c r="C36" s="40">
        <f>C37</f>
        <v>0</v>
      </c>
      <c r="D36" s="39" t="s">
        <v>27</v>
      </c>
      <c r="E36" s="40">
        <f>E37</f>
        <v>0</v>
      </c>
      <c r="F36" s="40">
        <f>F37</f>
        <v>0</v>
      </c>
    </row>
    <row r="37" spans="1:6" ht="23.1" customHeight="1" thickBot="1" x14ac:dyDescent="0.35">
      <c r="A37" s="41"/>
      <c r="B37" s="42"/>
      <c r="C37" s="42"/>
      <c r="D37" s="41"/>
      <c r="E37" s="43"/>
      <c r="F37" s="43"/>
    </row>
    <row r="38" spans="1:6" ht="23.1" customHeight="1" thickBot="1" x14ac:dyDescent="0.35">
      <c r="A38" s="46" t="s">
        <v>25</v>
      </c>
      <c r="B38" s="37"/>
      <c r="C38" s="37"/>
      <c r="D38" s="45" t="s">
        <v>69</v>
      </c>
      <c r="E38" s="37"/>
      <c r="F38" s="37"/>
    </row>
    <row r="39" spans="1:6" ht="23.1" customHeight="1" thickBot="1" x14ac:dyDescent="0.35">
      <c r="A39" s="34" t="s">
        <v>26</v>
      </c>
      <c r="B39" s="40"/>
      <c r="C39" s="40"/>
      <c r="D39" s="47" t="s">
        <v>29</v>
      </c>
      <c r="E39" s="40"/>
      <c r="F39" s="40"/>
    </row>
    <row r="40" spans="1:6" ht="18" customHeight="1" thickBot="1" x14ac:dyDescent="0.35">
      <c r="A40" s="38" t="s">
        <v>28</v>
      </c>
      <c r="B40" s="35"/>
      <c r="C40" s="35"/>
      <c r="D40" s="39" t="s">
        <v>58</v>
      </c>
      <c r="E40" s="40"/>
      <c r="F40" s="40"/>
    </row>
    <row r="41" spans="1:6" ht="23.1" customHeight="1" thickBot="1" x14ac:dyDescent="0.35">
      <c r="A41" s="8" t="s">
        <v>30</v>
      </c>
      <c r="B41" s="20">
        <f>B5</f>
        <v>3750</v>
      </c>
      <c r="C41" s="20">
        <f>C5</f>
        <v>0</v>
      </c>
      <c r="D41" s="16" t="s">
        <v>31</v>
      </c>
      <c r="E41" s="20">
        <f>E5</f>
        <v>0</v>
      </c>
      <c r="F41" s="20">
        <f>F5</f>
        <v>0</v>
      </c>
    </row>
    <row r="42" spans="1:6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4" t="s">
        <v>33</v>
      </c>
      <c r="E42" s="28">
        <f>SUM(E43:E46)</f>
        <v>0</v>
      </c>
      <c r="F42" s="28">
        <f>SUM(F43:F46)</f>
        <v>0</v>
      </c>
    </row>
    <row r="43" spans="1:6" ht="18" customHeight="1" thickBot="1" x14ac:dyDescent="0.35">
      <c r="A43" s="6" t="s">
        <v>34</v>
      </c>
      <c r="B43" s="18"/>
      <c r="C43" s="18"/>
      <c r="D43" s="15" t="s">
        <v>35</v>
      </c>
      <c r="E43" s="21">
        <f>B43</f>
        <v>0</v>
      </c>
      <c r="F43" s="21">
        <f>C43</f>
        <v>0</v>
      </c>
    </row>
    <row r="44" spans="1:6" ht="23.1" customHeight="1" thickBot="1" x14ac:dyDescent="0.35">
      <c r="A44" s="6" t="s">
        <v>36</v>
      </c>
      <c r="B44" s="18"/>
      <c r="C44" s="18"/>
      <c r="D44" s="15" t="s">
        <v>37</v>
      </c>
      <c r="E44" s="21">
        <f t="shared" ref="E44:F46" si="0">B44</f>
        <v>0</v>
      </c>
      <c r="F44" s="21">
        <f t="shared" si="0"/>
        <v>0</v>
      </c>
    </row>
    <row r="45" spans="1:6" ht="23.1" customHeight="1" thickBot="1" x14ac:dyDescent="0.35">
      <c r="A45" s="6" t="s">
        <v>38</v>
      </c>
      <c r="B45" s="18"/>
      <c r="C45" s="18"/>
      <c r="D45" s="15" t="s">
        <v>39</v>
      </c>
      <c r="E45" s="21">
        <f t="shared" si="0"/>
        <v>0</v>
      </c>
      <c r="F45" s="21">
        <f t="shared" si="0"/>
        <v>0</v>
      </c>
    </row>
    <row r="46" spans="1:6" ht="23.1" customHeight="1" thickBot="1" x14ac:dyDescent="0.35">
      <c r="A46" s="6" t="s">
        <v>40</v>
      </c>
      <c r="B46" s="18"/>
      <c r="C46" s="18"/>
      <c r="D46" s="15" t="s">
        <v>40</v>
      </c>
      <c r="E46" s="21">
        <f t="shared" si="0"/>
        <v>0</v>
      </c>
      <c r="F46" s="21">
        <f t="shared" si="0"/>
        <v>0</v>
      </c>
    </row>
    <row r="47" spans="1:6" ht="23.1" customHeight="1" thickBot="1" x14ac:dyDescent="0.35">
      <c r="A47" s="9" t="s">
        <v>41</v>
      </c>
      <c r="B47" s="20">
        <f>B41+B42</f>
        <v>3750</v>
      </c>
      <c r="C47" s="20">
        <f>C41+C42</f>
        <v>0</v>
      </c>
      <c r="D47" s="17" t="s">
        <v>41</v>
      </c>
      <c r="E47" s="20">
        <f>E41+E42</f>
        <v>0</v>
      </c>
      <c r="F47" s="20">
        <f>F41+F42</f>
        <v>0</v>
      </c>
    </row>
    <row r="48" spans="1:6" ht="23.1" customHeight="1" x14ac:dyDescent="0.3"/>
    <row r="49" spans="4:6" ht="15.75" customHeight="1" x14ac:dyDescent="0.3">
      <c r="D49" s="10" t="s">
        <v>42</v>
      </c>
      <c r="E49" s="31">
        <f>B41-E41</f>
        <v>3750</v>
      </c>
      <c r="F49" s="31">
        <f>C41-F41</f>
        <v>0</v>
      </c>
    </row>
  </sheetData>
  <pageMargins left="0" right="0" top="0" bottom="0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K49"/>
  <sheetViews>
    <sheetView topLeftCell="A31" workbookViewId="0">
      <selection activeCell="H16" sqref="H16"/>
    </sheetView>
  </sheetViews>
  <sheetFormatPr baseColWidth="10" defaultRowHeight="14.4" x14ac:dyDescent="0.3"/>
  <cols>
    <col min="1" max="1" width="43.5546875" customWidth="1"/>
    <col min="4" max="4" width="34.88671875" style="10" customWidth="1"/>
  </cols>
  <sheetData>
    <row r="1" spans="1:11" ht="13.5" customHeight="1" x14ac:dyDescent="0.3">
      <c r="A1" s="27"/>
    </row>
    <row r="2" spans="1:11" ht="16.2" x14ac:dyDescent="0.3">
      <c r="A2" s="1" t="s">
        <v>103</v>
      </c>
    </row>
    <row r="3" spans="1:11" ht="7.5" customHeight="1" thickBot="1" x14ac:dyDescent="0.35">
      <c r="A3" s="2"/>
    </row>
    <row r="4" spans="1:11" ht="14.25" customHeight="1" thickBot="1" x14ac:dyDescent="0.35">
      <c r="A4" s="3" t="s">
        <v>0</v>
      </c>
      <c r="B4" s="4" t="s">
        <v>74</v>
      </c>
      <c r="C4" s="4" t="s">
        <v>75</v>
      </c>
      <c r="D4" s="11" t="s">
        <v>1</v>
      </c>
      <c r="E4" s="4" t="s">
        <v>74</v>
      </c>
      <c r="F4" s="4" t="s">
        <v>75</v>
      </c>
    </row>
    <row r="5" spans="1:11" ht="23.1" customHeight="1" thickBot="1" x14ac:dyDescent="0.35">
      <c r="A5" s="5" t="s">
        <v>2</v>
      </c>
      <c r="B5" s="18">
        <f>B6+B13+B19+B28+B32+B36+B38+B39+B40</f>
        <v>1300</v>
      </c>
      <c r="C5" s="18">
        <f>C6+C13+C19+C28+C32+C36+C38+C39+C40</f>
        <v>0</v>
      </c>
      <c r="D5" s="12" t="s">
        <v>3</v>
      </c>
      <c r="E5" s="21">
        <f>E6+E13+E32+E36+E38+E39+E40</f>
        <v>100</v>
      </c>
      <c r="F5" s="21">
        <f>F6+F13+F32+F36+F38+F39+F40</f>
        <v>0</v>
      </c>
    </row>
    <row r="6" spans="1:11" ht="23.1" customHeight="1" thickBot="1" x14ac:dyDescent="0.35">
      <c r="A6" s="46" t="s">
        <v>4</v>
      </c>
      <c r="B6" s="37">
        <f>SUM(B7:B12)</f>
        <v>400</v>
      </c>
      <c r="C6" s="37">
        <f>SUM(C7:C12)</f>
        <v>0</v>
      </c>
      <c r="D6" s="47" t="s">
        <v>66</v>
      </c>
      <c r="E6" s="37">
        <f>SUM(E7:E12)</f>
        <v>0</v>
      </c>
      <c r="F6" s="37">
        <f>SUM(F7:F12)</f>
        <v>0</v>
      </c>
      <c r="H6" s="64"/>
      <c r="I6" s="63"/>
      <c r="J6" s="65"/>
      <c r="K6" s="65"/>
    </row>
    <row r="7" spans="1:11" ht="23.1" customHeight="1" thickBot="1" x14ac:dyDescent="0.35">
      <c r="A7" s="6" t="s">
        <v>43</v>
      </c>
      <c r="B7" s="18">
        <v>300</v>
      </c>
      <c r="C7" s="18"/>
      <c r="D7" s="13" t="s">
        <v>48</v>
      </c>
      <c r="E7" s="21"/>
      <c r="F7" s="21"/>
      <c r="H7" s="64"/>
      <c r="I7" s="63"/>
      <c r="J7" s="65"/>
      <c r="K7" s="65"/>
    </row>
    <row r="8" spans="1:11" ht="23.1" customHeight="1" thickBot="1" x14ac:dyDescent="0.35">
      <c r="A8" s="6" t="s">
        <v>44</v>
      </c>
      <c r="B8" s="18"/>
      <c r="C8" s="18"/>
      <c r="D8" s="13"/>
      <c r="E8" s="21"/>
      <c r="F8" s="21"/>
      <c r="H8" s="64"/>
      <c r="I8" s="63"/>
      <c r="J8" s="65"/>
      <c r="K8" s="65"/>
    </row>
    <row r="9" spans="1:11" ht="23.1" customHeight="1" thickBot="1" x14ac:dyDescent="0.35">
      <c r="A9" s="6" t="s">
        <v>45</v>
      </c>
      <c r="B9" s="18"/>
      <c r="C9" s="18"/>
      <c r="D9" s="13" t="s">
        <v>49</v>
      </c>
      <c r="E9" s="21"/>
      <c r="F9" s="21"/>
      <c r="H9" s="64"/>
      <c r="I9" s="63"/>
      <c r="J9" s="65"/>
      <c r="K9" s="65"/>
    </row>
    <row r="10" spans="1:11" ht="23.1" customHeight="1" thickBot="1" x14ac:dyDescent="0.35">
      <c r="A10" s="6" t="s">
        <v>46</v>
      </c>
      <c r="B10" s="18"/>
      <c r="C10" s="18"/>
      <c r="D10" s="13"/>
      <c r="E10" s="21"/>
      <c r="F10" s="21"/>
    </row>
    <row r="11" spans="1:11" ht="23.1" customHeight="1" thickBot="1" x14ac:dyDescent="0.35">
      <c r="A11" s="6" t="s">
        <v>47</v>
      </c>
      <c r="B11" s="18">
        <v>100</v>
      </c>
      <c r="C11" s="18"/>
      <c r="D11" s="13" t="s">
        <v>50</v>
      </c>
      <c r="E11" s="21"/>
      <c r="F11" s="21"/>
      <c r="H11" s="64"/>
      <c r="K11" s="65"/>
    </row>
    <row r="12" spans="1:11" ht="23.1" customHeight="1" thickBot="1" x14ac:dyDescent="0.35">
      <c r="A12" s="6"/>
      <c r="B12" s="18"/>
      <c r="C12" s="18"/>
      <c r="D12" s="13"/>
      <c r="E12" s="21"/>
      <c r="F12" s="21"/>
      <c r="K12" s="65"/>
    </row>
    <row r="13" spans="1:11" ht="23.1" customHeight="1" thickBot="1" x14ac:dyDescent="0.35">
      <c r="A13" s="34" t="s">
        <v>7</v>
      </c>
      <c r="B13" s="35">
        <f>SUM(B14:B18)</f>
        <v>700</v>
      </c>
      <c r="C13" s="35">
        <f>SUM(C14:C18)</f>
        <v>0</v>
      </c>
      <c r="D13" s="32" t="s">
        <v>5</v>
      </c>
      <c r="E13" s="40">
        <f>SUM(E14:E31)</f>
        <v>0</v>
      </c>
      <c r="F13" s="40">
        <f>SUM(F14:F31)</f>
        <v>0</v>
      </c>
      <c r="K13" s="65"/>
    </row>
    <row r="14" spans="1:11" ht="23.1" customHeight="1" thickBot="1" x14ac:dyDescent="0.35">
      <c r="A14" s="6" t="s">
        <v>51</v>
      </c>
      <c r="B14" s="18"/>
      <c r="C14" s="18"/>
      <c r="D14" s="15" t="s">
        <v>6</v>
      </c>
      <c r="E14" s="29"/>
      <c r="F14" s="29"/>
    </row>
    <row r="15" spans="1:11" ht="23.1" customHeight="1" thickBot="1" x14ac:dyDescent="0.35">
      <c r="A15" s="6" t="s">
        <v>67</v>
      </c>
      <c r="B15" s="18">
        <v>700</v>
      </c>
      <c r="C15" s="18"/>
      <c r="D15" s="15" t="s">
        <v>165</v>
      </c>
      <c r="E15" s="29"/>
      <c r="F15" s="29"/>
    </row>
    <row r="16" spans="1:11" ht="23.1" customHeight="1" thickBot="1" x14ac:dyDescent="0.35">
      <c r="A16" s="6" t="s">
        <v>8</v>
      </c>
      <c r="B16" s="18"/>
      <c r="C16" s="18"/>
      <c r="D16" s="23" t="s">
        <v>9</v>
      </c>
      <c r="E16" s="29"/>
      <c r="F16" s="29"/>
    </row>
    <row r="17" spans="1:6" ht="23.1" customHeight="1" thickBot="1" x14ac:dyDescent="0.35">
      <c r="A17" s="25" t="s">
        <v>10</v>
      </c>
      <c r="B17" s="18"/>
      <c r="C17" s="18"/>
      <c r="D17" s="23" t="s">
        <v>12</v>
      </c>
      <c r="E17" s="24"/>
      <c r="F17" s="24"/>
    </row>
    <row r="18" spans="1:6" ht="18.75" customHeight="1" thickBot="1" x14ac:dyDescent="0.35">
      <c r="A18" s="25" t="s">
        <v>52</v>
      </c>
      <c r="B18" s="26"/>
      <c r="C18" s="26"/>
      <c r="D18" s="48" t="s">
        <v>59</v>
      </c>
      <c r="E18" s="28"/>
      <c r="F18" s="28"/>
    </row>
    <row r="19" spans="1:6" ht="16.5" customHeight="1" thickBot="1" x14ac:dyDescent="0.35">
      <c r="A19" s="36" t="s">
        <v>11</v>
      </c>
      <c r="B19" s="37">
        <f>SUM(B20:B27)</f>
        <v>200</v>
      </c>
      <c r="C19" s="37">
        <f>SUM(C20:C27)</f>
        <v>0</v>
      </c>
      <c r="D19" s="49" t="s">
        <v>60</v>
      </c>
      <c r="E19" s="29"/>
      <c r="F19" s="29"/>
    </row>
    <row r="20" spans="1:6" ht="27.75" customHeight="1" thickBot="1" x14ac:dyDescent="0.35">
      <c r="A20" s="6" t="s">
        <v>53</v>
      </c>
      <c r="B20" s="18"/>
      <c r="C20" s="18"/>
      <c r="D20" s="15"/>
      <c r="E20" s="29"/>
      <c r="F20" s="29"/>
    </row>
    <row r="21" spans="1:6" ht="27.75" customHeight="1" thickBot="1" x14ac:dyDescent="0.35">
      <c r="A21" s="6" t="s">
        <v>54</v>
      </c>
      <c r="B21" s="18">
        <v>200</v>
      </c>
      <c r="C21" s="18"/>
      <c r="D21" s="15" t="s">
        <v>19</v>
      </c>
      <c r="E21" s="29"/>
      <c r="F21" s="29"/>
    </row>
    <row r="22" spans="1:6" ht="27.75" customHeight="1" thickBot="1" x14ac:dyDescent="0.35">
      <c r="A22" s="6" t="s">
        <v>55</v>
      </c>
      <c r="B22" s="18"/>
      <c r="C22" s="18"/>
      <c r="D22" s="15"/>
      <c r="E22" s="29"/>
      <c r="F22" s="29"/>
    </row>
    <row r="23" spans="1:6" ht="27.75" customHeight="1" thickBot="1" x14ac:dyDescent="0.35">
      <c r="A23" s="6" t="s">
        <v>56</v>
      </c>
      <c r="B23" s="18"/>
      <c r="C23" s="18"/>
      <c r="D23" s="15" t="s">
        <v>61</v>
      </c>
      <c r="E23" s="29"/>
      <c r="F23" s="29"/>
    </row>
    <row r="24" spans="1:6" ht="27.75" customHeight="1" thickBot="1" x14ac:dyDescent="0.35">
      <c r="A24" s="6" t="s">
        <v>57</v>
      </c>
      <c r="B24" s="18"/>
      <c r="C24" s="18"/>
      <c r="D24" s="15"/>
      <c r="E24" s="29"/>
      <c r="F24" s="29"/>
    </row>
    <row r="25" spans="1:6" ht="23.1" customHeight="1" thickBot="1" x14ac:dyDescent="0.35">
      <c r="A25" s="6" t="s">
        <v>13</v>
      </c>
      <c r="B25" s="18"/>
      <c r="C25" s="18"/>
      <c r="D25" s="15"/>
      <c r="E25" s="29"/>
      <c r="F25" s="29"/>
    </row>
    <row r="26" spans="1:6" ht="23.1" customHeight="1" thickBot="1" x14ac:dyDescent="0.35">
      <c r="A26" s="25" t="s">
        <v>52</v>
      </c>
      <c r="B26" s="18"/>
      <c r="C26" s="18"/>
      <c r="D26" s="15" t="s">
        <v>62</v>
      </c>
      <c r="E26" s="29"/>
      <c r="F26" s="29"/>
    </row>
    <row r="27" spans="1:6" ht="23.1" customHeight="1" thickBot="1" x14ac:dyDescent="0.35">
      <c r="A27" s="44"/>
      <c r="B27" s="18"/>
      <c r="C27" s="18"/>
      <c r="D27" s="15" t="s">
        <v>63</v>
      </c>
      <c r="E27" s="29"/>
      <c r="F27" s="29"/>
    </row>
    <row r="28" spans="1:6" ht="23.1" customHeight="1" thickBot="1" x14ac:dyDescent="0.35">
      <c r="A28" s="34" t="s">
        <v>14</v>
      </c>
      <c r="B28" s="35">
        <f>SUM(B29:B31)</f>
        <v>0</v>
      </c>
      <c r="C28" s="35">
        <f>SUM(C29:C31)</f>
        <v>0</v>
      </c>
      <c r="D28" s="15" t="s">
        <v>64</v>
      </c>
      <c r="E28" s="29"/>
      <c r="F28" s="29"/>
    </row>
    <row r="29" spans="1:6" ht="23.1" customHeight="1" thickBot="1" x14ac:dyDescent="0.35">
      <c r="A29" s="6" t="s">
        <v>16</v>
      </c>
      <c r="B29" s="18"/>
      <c r="C29" s="18"/>
      <c r="D29" s="15" t="s">
        <v>15</v>
      </c>
      <c r="E29" s="29"/>
      <c r="F29" s="29"/>
    </row>
    <row r="30" spans="1:6" ht="23.1" customHeight="1" thickBot="1" x14ac:dyDescent="0.35">
      <c r="A30" s="6" t="s">
        <v>17</v>
      </c>
      <c r="B30" s="18"/>
      <c r="C30" s="18"/>
      <c r="D30" s="15" t="s">
        <v>96</v>
      </c>
      <c r="E30" s="29"/>
      <c r="F30" s="29"/>
    </row>
    <row r="31" spans="1:6" ht="23.1" customHeight="1" thickBot="1" x14ac:dyDescent="0.35">
      <c r="A31" s="6"/>
      <c r="B31" s="18"/>
      <c r="C31" s="18"/>
      <c r="D31" s="15"/>
      <c r="E31" s="29"/>
      <c r="F31" s="29"/>
    </row>
    <row r="32" spans="1:6" ht="23.1" customHeight="1" thickBot="1" x14ac:dyDescent="0.35">
      <c r="A32" s="34" t="s">
        <v>18</v>
      </c>
      <c r="B32" s="35">
        <f>SUM(B33:B35)</f>
        <v>0</v>
      </c>
      <c r="C32" s="35">
        <f>SUM(C33:C35)</f>
        <v>0</v>
      </c>
      <c r="D32" s="32" t="s">
        <v>24</v>
      </c>
      <c r="E32" s="40">
        <f>+E33+E34+E35</f>
        <v>100</v>
      </c>
      <c r="F32" s="40">
        <f>+F33+F34+F35</f>
        <v>0</v>
      </c>
    </row>
    <row r="33" spans="1:6" ht="23.1" customHeight="1" thickBot="1" x14ac:dyDescent="0.35">
      <c r="A33" s="6" t="s">
        <v>20</v>
      </c>
      <c r="B33" s="18"/>
      <c r="C33" s="18"/>
      <c r="D33" s="15" t="s">
        <v>65</v>
      </c>
      <c r="E33" s="29"/>
      <c r="F33" s="29"/>
    </row>
    <row r="34" spans="1:6" ht="23.1" customHeight="1" thickBot="1" x14ac:dyDescent="0.35">
      <c r="A34" s="6" t="s">
        <v>21</v>
      </c>
      <c r="B34" s="18"/>
      <c r="C34" s="18"/>
      <c r="D34" s="15" t="s">
        <v>73</v>
      </c>
      <c r="E34" s="29">
        <v>100</v>
      </c>
      <c r="F34" s="29"/>
    </row>
    <row r="35" spans="1:6" ht="23.1" customHeight="1" thickBot="1" x14ac:dyDescent="0.35">
      <c r="A35" s="6" t="s">
        <v>22</v>
      </c>
      <c r="B35" s="18"/>
      <c r="C35" s="18"/>
      <c r="D35" s="15"/>
      <c r="E35" s="29"/>
      <c r="F35" s="29"/>
    </row>
    <row r="36" spans="1:6" ht="23.1" customHeight="1" thickBot="1" x14ac:dyDescent="0.35">
      <c r="A36" s="34" t="s">
        <v>23</v>
      </c>
      <c r="B36" s="40">
        <f>B37</f>
        <v>0</v>
      </c>
      <c r="C36" s="40">
        <f>C37</f>
        <v>0</v>
      </c>
      <c r="D36" s="39" t="s">
        <v>27</v>
      </c>
      <c r="E36" s="40">
        <f>E37</f>
        <v>0</v>
      </c>
      <c r="F36" s="40">
        <f>F37</f>
        <v>0</v>
      </c>
    </row>
    <row r="37" spans="1:6" ht="23.1" customHeight="1" thickBot="1" x14ac:dyDescent="0.35">
      <c r="A37" s="41"/>
      <c r="B37" s="42"/>
      <c r="C37" s="42"/>
      <c r="D37" s="41"/>
      <c r="E37" s="43"/>
      <c r="F37" s="43"/>
    </row>
    <row r="38" spans="1:6" ht="23.1" customHeight="1" thickBot="1" x14ac:dyDescent="0.35">
      <c r="A38" s="46" t="s">
        <v>25</v>
      </c>
      <c r="B38" s="37"/>
      <c r="C38" s="37"/>
      <c r="D38" s="45" t="s">
        <v>69</v>
      </c>
      <c r="E38" s="37"/>
      <c r="F38" s="37"/>
    </row>
    <row r="39" spans="1:6" ht="23.1" customHeight="1" thickBot="1" x14ac:dyDescent="0.35">
      <c r="A39" s="34" t="s">
        <v>26</v>
      </c>
      <c r="B39" s="40"/>
      <c r="C39" s="40"/>
      <c r="D39" s="47" t="s">
        <v>29</v>
      </c>
      <c r="E39" s="40"/>
      <c r="F39" s="40"/>
    </row>
    <row r="40" spans="1:6" ht="18" customHeight="1" thickBot="1" x14ac:dyDescent="0.35">
      <c r="A40" s="38" t="s">
        <v>28</v>
      </c>
      <c r="B40" s="35"/>
      <c r="C40" s="35"/>
      <c r="D40" s="39" t="s">
        <v>58</v>
      </c>
      <c r="E40" s="40"/>
      <c r="F40" s="40"/>
    </row>
    <row r="41" spans="1:6" ht="23.1" customHeight="1" thickBot="1" x14ac:dyDescent="0.35">
      <c r="A41" s="8" t="s">
        <v>30</v>
      </c>
      <c r="B41" s="20">
        <f>B5</f>
        <v>1300</v>
      </c>
      <c r="C41" s="20">
        <f>C5</f>
        <v>0</v>
      </c>
      <c r="D41" s="16" t="s">
        <v>31</v>
      </c>
      <c r="E41" s="20">
        <f>E5</f>
        <v>100</v>
      </c>
      <c r="F41" s="20">
        <f>F5</f>
        <v>0</v>
      </c>
    </row>
    <row r="42" spans="1:6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4" t="s">
        <v>33</v>
      </c>
      <c r="E42" s="28">
        <f>SUM(E43:E46)</f>
        <v>0</v>
      </c>
      <c r="F42" s="28">
        <f>SUM(F43:F46)</f>
        <v>0</v>
      </c>
    </row>
    <row r="43" spans="1:6" ht="18" customHeight="1" thickBot="1" x14ac:dyDescent="0.35">
      <c r="A43" s="6" t="s">
        <v>34</v>
      </c>
      <c r="B43" s="18"/>
      <c r="C43" s="18"/>
      <c r="D43" s="15" t="s">
        <v>35</v>
      </c>
      <c r="E43" s="21">
        <f>B43</f>
        <v>0</v>
      </c>
      <c r="F43" s="21">
        <f>C43</f>
        <v>0</v>
      </c>
    </row>
    <row r="44" spans="1:6" ht="23.1" customHeight="1" thickBot="1" x14ac:dyDescent="0.35">
      <c r="A44" s="6" t="s">
        <v>36</v>
      </c>
      <c r="B44" s="18"/>
      <c r="C44" s="18"/>
      <c r="D44" s="15" t="s">
        <v>37</v>
      </c>
      <c r="E44" s="21">
        <f t="shared" ref="E44:F46" si="0">B44</f>
        <v>0</v>
      </c>
      <c r="F44" s="21">
        <f t="shared" si="0"/>
        <v>0</v>
      </c>
    </row>
    <row r="45" spans="1:6" ht="23.1" customHeight="1" thickBot="1" x14ac:dyDescent="0.35">
      <c r="A45" s="6" t="s">
        <v>38</v>
      </c>
      <c r="B45" s="18"/>
      <c r="C45" s="18"/>
      <c r="D45" s="15" t="s">
        <v>39</v>
      </c>
      <c r="E45" s="21">
        <f t="shared" si="0"/>
        <v>0</v>
      </c>
      <c r="F45" s="21">
        <f t="shared" si="0"/>
        <v>0</v>
      </c>
    </row>
    <row r="46" spans="1:6" ht="23.1" customHeight="1" thickBot="1" x14ac:dyDescent="0.35">
      <c r="A46" s="6" t="s">
        <v>40</v>
      </c>
      <c r="B46" s="18"/>
      <c r="C46" s="18"/>
      <c r="D46" s="15" t="s">
        <v>40</v>
      </c>
      <c r="E46" s="21">
        <f t="shared" si="0"/>
        <v>0</v>
      </c>
      <c r="F46" s="21">
        <f t="shared" si="0"/>
        <v>0</v>
      </c>
    </row>
    <row r="47" spans="1:6" ht="23.1" customHeight="1" thickBot="1" x14ac:dyDescent="0.35">
      <c r="A47" s="9" t="s">
        <v>41</v>
      </c>
      <c r="B47" s="20">
        <f>B41+B42</f>
        <v>1300</v>
      </c>
      <c r="C47" s="20">
        <f>C41+C42</f>
        <v>0</v>
      </c>
      <c r="D47" s="17" t="s">
        <v>41</v>
      </c>
      <c r="E47" s="20">
        <f>E41+E42</f>
        <v>100</v>
      </c>
      <c r="F47" s="20">
        <f>F41+F42</f>
        <v>0</v>
      </c>
    </row>
    <row r="48" spans="1:6" ht="23.1" customHeight="1" x14ac:dyDescent="0.3"/>
    <row r="49" spans="4:6" ht="15.75" customHeight="1" x14ac:dyDescent="0.3">
      <c r="D49" s="10" t="s">
        <v>42</v>
      </c>
      <c r="E49" s="31">
        <f>B41-E41</f>
        <v>1200</v>
      </c>
      <c r="F49" s="31">
        <f>C41-F41</f>
        <v>0</v>
      </c>
    </row>
  </sheetData>
  <pageMargins left="0" right="0" top="0" bottom="0" header="0.31496062992125984" footer="0.31496062992125984"/>
  <pageSetup paperSize="9" scale="74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F49"/>
  <sheetViews>
    <sheetView topLeftCell="A34" workbookViewId="0">
      <selection activeCell="B8" sqref="B8"/>
    </sheetView>
  </sheetViews>
  <sheetFormatPr baseColWidth="10" defaultRowHeight="14.4" x14ac:dyDescent="0.3"/>
  <cols>
    <col min="1" max="1" width="43.5546875" customWidth="1"/>
    <col min="4" max="4" width="34.88671875" style="10" customWidth="1"/>
  </cols>
  <sheetData>
    <row r="1" spans="1:6" ht="16.5" customHeight="1" x14ac:dyDescent="0.3">
      <c r="A1" s="27"/>
    </row>
    <row r="2" spans="1:6" ht="16.2" x14ac:dyDescent="0.3">
      <c r="A2" s="1" t="s">
        <v>121</v>
      </c>
    </row>
    <row r="3" spans="1:6" ht="7.5" customHeight="1" thickBot="1" x14ac:dyDescent="0.35">
      <c r="A3" s="2"/>
    </row>
    <row r="4" spans="1:6" ht="14.25" customHeight="1" thickBot="1" x14ac:dyDescent="0.35">
      <c r="A4" s="3" t="s">
        <v>0</v>
      </c>
      <c r="B4" s="4" t="s">
        <v>74</v>
      </c>
      <c r="C4" s="4" t="s">
        <v>75</v>
      </c>
      <c r="D4" s="11" t="s">
        <v>1</v>
      </c>
      <c r="E4" s="4" t="s">
        <v>74</v>
      </c>
      <c r="F4" s="4" t="s">
        <v>75</v>
      </c>
    </row>
    <row r="5" spans="1:6" ht="23.1" customHeight="1" thickBot="1" x14ac:dyDescent="0.35">
      <c r="A5" s="5" t="s">
        <v>2</v>
      </c>
      <c r="B5" s="18">
        <f>B6+B13+B19+B28+B32+B36+B38+B39+B40</f>
        <v>2100</v>
      </c>
      <c r="C5" s="18">
        <f>C6+C13+C19+C28+C32+C36+C38+C39+C40</f>
        <v>0</v>
      </c>
      <c r="D5" s="12" t="s">
        <v>3</v>
      </c>
      <c r="E5" s="21">
        <f>E6+E13+E32+E36+E38+E39+E40</f>
        <v>0</v>
      </c>
      <c r="F5" s="21">
        <f>F6+F13+F32+F36+F38+F39+F40</f>
        <v>0</v>
      </c>
    </row>
    <row r="6" spans="1:6" ht="23.1" customHeight="1" thickBot="1" x14ac:dyDescent="0.35">
      <c r="A6" s="46" t="s">
        <v>4</v>
      </c>
      <c r="B6" s="37">
        <f>SUM(B7:B12)</f>
        <v>1236</v>
      </c>
      <c r="C6" s="37">
        <f>SUM(C7:C12)</f>
        <v>0</v>
      </c>
      <c r="D6" s="47" t="s">
        <v>66</v>
      </c>
      <c r="E6" s="37">
        <f>SUM(E7:E12)</f>
        <v>0</v>
      </c>
      <c r="F6" s="37">
        <f>SUM(F7:F12)</f>
        <v>0</v>
      </c>
    </row>
    <row r="7" spans="1:6" ht="23.1" customHeight="1" thickBot="1" x14ac:dyDescent="0.35">
      <c r="A7" s="6" t="s">
        <v>43</v>
      </c>
      <c r="B7" s="18">
        <f>350+886</f>
        <v>1236</v>
      </c>
      <c r="C7" s="18"/>
      <c r="D7" s="13" t="s">
        <v>48</v>
      </c>
      <c r="E7" s="21"/>
      <c r="F7" s="21"/>
    </row>
    <row r="8" spans="1:6" ht="23.1" customHeight="1" thickBot="1" x14ac:dyDescent="0.35">
      <c r="A8" s="6" t="s">
        <v>44</v>
      </c>
      <c r="B8" s="18"/>
      <c r="C8" s="18"/>
      <c r="D8" s="13"/>
      <c r="E8" s="21"/>
      <c r="F8" s="21"/>
    </row>
    <row r="9" spans="1:6" ht="23.1" customHeight="1" thickBot="1" x14ac:dyDescent="0.35">
      <c r="A9" s="6" t="s">
        <v>45</v>
      </c>
      <c r="B9" s="18"/>
      <c r="C9" s="18"/>
      <c r="D9" s="13" t="s">
        <v>49</v>
      </c>
      <c r="E9" s="21"/>
      <c r="F9" s="21"/>
    </row>
    <row r="10" spans="1:6" ht="23.1" customHeight="1" thickBot="1" x14ac:dyDescent="0.35">
      <c r="A10" s="6" t="s">
        <v>46</v>
      </c>
      <c r="B10" s="18"/>
      <c r="C10" s="18"/>
      <c r="D10" s="13"/>
      <c r="E10" s="21"/>
      <c r="F10" s="21"/>
    </row>
    <row r="11" spans="1:6" ht="23.1" customHeight="1" thickBot="1" x14ac:dyDescent="0.35">
      <c r="A11" s="6" t="s">
        <v>47</v>
      </c>
      <c r="B11" s="18"/>
      <c r="C11" s="18"/>
      <c r="D11" s="13" t="s">
        <v>50</v>
      </c>
      <c r="E11" s="21"/>
      <c r="F11" s="21"/>
    </row>
    <row r="12" spans="1:6" ht="23.1" customHeight="1" thickBot="1" x14ac:dyDescent="0.35">
      <c r="A12" s="6"/>
      <c r="B12" s="18"/>
      <c r="C12" s="18"/>
      <c r="D12" s="13"/>
      <c r="E12" s="21"/>
      <c r="F12" s="21"/>
    </row>
    <row r="13" spans="1:6" ht="23.1" customHeight="1" thickBot="1" x14ac:dyDescent="0.35">
      <c r="A13" s="34" t="s">
        <v>7</v>
      </c>
      <c r="B13" s="35">
        <f>SUM(B14:B18)</f>
        <v>0</v>
      </c>
      <c r="C13" s="35">
        <f>SUM(C14:C18)</f>
        <v>0</v>
      </c>
      <c r="D13" s="32" t="s">
        <v>5</v>
      </c>
      <c r="E13" s="40">
        <f>SUM(E14:E31)</f>
        <v>0</v>
      </c>
      <c r="F13" s="40">
        <f>SUM(F14:F31)</f>
        <v>0</v>
      </c>
    </row>
    <row r="14" spans="1:6" ht="23.1" customHeight="1" thickBot="1" x14ac:dyDescent="0.35">
      <c r="A14" s="6" t="s">
        <v>51</v>
      </c>
      <c r="B14" s="18"/>
      <c r="C14" s="18"/>
      <c r="D14" s="15" t="s">
        <v>6</v>
      </c>
      <c r="E14" s="29"/>
      <c r="F14" s="29"/>
    </row>
    <row r="15" spans="1:6" ht="23.1" customHeight="1" thickBot="1" x14ac:dyDescent="0.35">
      <c r="A15" s="6" t="s">
        <v>67</v>
      </c>
      <c r="B15" s="18"/>
      <c r="C15" s="18"/>
      <c r="D15" s="15" t="s">
        <v>165</v>
      </c>
      <c r="E15" s="29"/>
      <c r="F15" s="29"/>
    </row>
    <row r="16" spans="1:6" ht="23.1" customHeight="1" thickBot="1" x14ac:dyDescent="0.35">
      <c r="A16" s="6" t="s">
        <v>8</v>
      </c>
      <c r="B16" s="18"/>
      <c r="C16" s="18"/>
      <c r="D16" s="23" t="s">
        <v>9</v>
      </c>
      <c r="E16" s="29"/>
      <c r="F16" s="29"/>
    </row>
    <row r="17" spans="1:6" ht="23.1" customHeight="1" thickBot="1" x14ac:dyDescent="0.35">
      <c r="A17" s="25" t="s">
        <v>10</v>
      </c>
      <c r="B17" s="18"/>
      <c r="C17" s="18"/>
      <c r="D17" s="23" t="s">
        <v>12</v>
      </c>
      <c r="E17" s="24"/>
      <c r="F17" s="24"/>
    </row>
    <row r="18" spans="1:6" ht="18.75" customHeight="1" thickBot="1" x14ac:dyDescent="0.35">
      <c r="A18" s="25" t="s">
        <v>52</v>
      </c>
      <c r="B18" s="26"/>
      <c r="C18" s="26"/>
      <c r="D18" s="48" t="s">
        <v>59</v>
      </c>
      <c r="E18" s="28"/>
      <c r="F18" s="28"/>
    </row>
    <row r="19" spans="1:6" ht="16.5" customHeight="1" thickBot="1" x14ac:dyDescent="0.35">
      <c r="A19" s="36" t="s">
        <v>11</v>
      </c>
      <c r="B19" s="37">
        <f>SUM(B20:B27)</f>
        <v>864</v>
      </c>
      <c r="C19" s="37">
        <f>SUM(C20:C27)</f>
        <v>0</v>
      </c>
      <c r="D19" s="49" t="s">
        <v>60</v>
      </c>
      <c r="E19" s="29"/>
      <c r="F19" s="29"/>
    </row>
    <row r="20" spans="1:6" ht="27.75" customHeight="1" thickBot="1" x14ac:dyDescent="0.35">
      <c r="A20" s="6" t="s">
        <v>53</v>
      </c>
      <c r="B20" s="18"/>
      <c r="C20" s="18"/>
      <c r="D20" s="15"/>
      <c r="E20" s="29"/>
      <c r="F20" s="29"/>
    </row>
    <row r="21" spans="1:6" ht="27.75" customHeight="1" thickBot="1" x14ac:dyDescent="0.35">
      <c r="A21" s="6" t="s">
        <v>54</v>
      </c>
      <c r="B21" s="18"/>
      <c r="C21" s="18"/>
      <c r="D21" s="15" t="s">
        <v>19</v>
      </c>
      <c r="E21" s="29"/>
      <c r="F21" s="29"/>
    </row>
    <row r="22" spans="1:6" ht="27.75" customHeight="1" thickBot="1" x14ac:dyDescent="0.35">
      <c r="A22" s="6" t="s">
        <v>55</v>
      </c>
      <c r="B22" s="18"/>
      <c r="C22" s="18"/>
      <c r="D22" s="15"/>
      <c r="E22" s="29"/>
      <c r="F22" s="29"/>
    </row>
    <row r="23" spans="1:6" ht="27.75" customHeight="1" thickBot="1" x14ac:dyDescent="0.35">
      <c r="A23" s="6" t="s">
        <v>56</v>
      </c>
      <c r="B23" s="18"/>
      <c r="C23" s="18"/>
      <c r="D23" s="15" t="s">
        <v>61</v>
      </c>
      <c r="E23" s="29"/>
      <c r="F23" s="29"/>
    </row>
    <row r="24" spans="1:6" ht="27.75" customHeight="1" thickBot="1" x14ac:dyDescent="0.35">
      <c r="A24" s="6" t="s">
        <v>57</v>
      </c>
      <c r="B24" s="18">
        <f>72*12</f>
        <v>864</v>
      </c>
      <c r="C24" s="18"/>
      <c r="D24" s="15"/>
      <c r="E24" s="29"/>
      <c r="F24" s="29"/>
    </row>
    <row r="25" spans="1:6" ht="23.1" customHeight="1" thickBot="1" x14ac:dyDescent="0.35">
      <c r="A25" s="6" t="s">
        <v>13</v>
      </c>
      <c r="B25" s="18"/>
      <c r="C25" s="18"/>
      <c r="D25" s="15"/>
      <c r="E25" s="29"/>
      <c r="F25" s="29"/>
    </row>
    <row r="26" spans="1:6" ht="23.1" customHeight="1" thickBot="1" x14ac:dyDescent="0.35">
      <c r="A26" s="25" t="s">
        <v>52</v>
      </c>
      <c r="B26" s="18"/>
      <c r="C26" s="18"/>
      <c r="D26" s="15" t="s">
        <v>62</v>
      </c>
      <c r="E26" s="29"/>
      <c r="F26" s="29"/>
    </row>
    <row r="27" spans="1:6" ht="23.1" customHeight="1" thickBot="1" x14ac:dyDescent="0.35">
      <c r="A27" s="44"/>
      <c r="B27" s="18"/>
      <c r="C27" s="18"/>
      <c r="D27" s="15" t="s">
        <v>63</v>
      </c>
      <c r="E27" s="29"/>
      <c r="F27" s="29"/>
    </row>
    <row r="28" spans="1:6" ht="23.1" customHeight="1" thickBot="1" x14ac:dyDescent="0.35">
      <c r="A28" s="34" t="s">
        <v>14</v>
      </c>
      <c r="B28" s="35">
        <f>SUM(B29:B31)</f>
        <v>0</v>
      </c>
      <c r="C28" s="35">
        <f>SUM(C29:C31)</f>
        <v>0</v>
      </c>
      <c r="D28" s="15" t="s">
        <v>64</v>
      </c>
      <c r="E28" s="29"/>
      <c r="F28" s="29"/>
    </row>
    <row r="29" spans="1:6" ht="23.1" customHeight="1" thickBot="1" x14ac:dyDescent="0.35">
      <c r="A29" s="6" t="s">
        <v>16</v>
      </c>
      <c r="B29" s="18"/>
      <c r="C29" s="18"/>
      <c r="D29" s="15" t="s">
        <v>15</v>
      </c>
      <c r="E29" s="29"/>
      <c r="F29" s="29"/>
    </row>
    <row r="30" spans="1:6" ht="23.1" customHeight="1" thickBot="1" x14ac:dyDescent="0.35">
      <c r="A30" s="6" t="s">
        <v>17</v>
      </c>
      <c r="B30" s="18"/>
      <c r="C30" s="18"/>
      <c r="D30" s="15"/>
      <c r="E30" s="29"/>
      <c r="F30" s="29"/>
    </row>
    <row r="31" spans="1:6" ht="23.1" customHeight="1" thickBot="1" x14ac:dyDescent="0.35">
      <c r="A31" s="6"/>
      <c r="B31" s="18"/>
      <c r="C31" s="18"/>
      <c r="D31" s="15"/>
      <c r="E31" s="29"/>
      <c r="F31" s="29"/>
    </row>
    <row r="32" spans="1:6" ht="23.1" customHeight="1" thickBot="1" x14ac:dyDescent="0.35">
      <c r="A32" s="34" t="s">
        <v>18</v>
      </c>
      <c r="B32" s="35">
        <f>SUM(B33:B35)</f>
        <v>0</v>
      </c>
      <c r="C32" s="35">
        <f>SUM(C33:C35)</f>
        <v>0</v>
      </c>
      <c r="D32" s="32" t="s">
        <v>24</v>
      </c>
      <c r="E32" s="40">
        <f>+E33+E34+E35</f>
        <v>0</v>
      </c>
      <c r="F32" s="40">
        <f>+F33+F34+F35</f>
        <v>0</v>
      </c>
    </row>
    <row r="33" spans="1:6" ht="23.1" customHeight="1" thickBot="1" x14ac:dyDescent="0.35">
      <c r="A33" s="6" t="s">
        <v>20</v>
      </c>
      <c r="B33" s="18"/>
      <c r="C33" s="18"/>
      <c r="D33" s="15" t="s">
        <v>65</v>
      </c>
      <c r="E33" s="29"/>
      <c r="F33" s="29"/>
    </row>
    <row r="34" spans="1:6" ht="23.1" customHeight="1" thickBot="1" x14ac:dyDescent="0.35">
      <c r="A34" s="6" t="s">
        <v>21</v>
      </c>
      <c r="B34" s="18"/>
      <c r="C34" s="18"/>
      <c r="D34" s="15"/>
      <c r="E34" s="29"/>
      <c r="F34" s="29"/>
    </row>
    <row r="35" spans="1:6" ht="23.1" customHeight="1" thickBot="1" x14ac:dyDescent="0.35">
      <c r="A35" s="6" t="s">
        <v>22</v>
      </c>
      <c r="B35" s="18"/>
      <c r="C35" s="18"/>
      <c r="D35" s="15"/>
      <c r="E35" s="29"/>
      <c r="F35" s="29"/>
    </row>
    <row r="36" spans="1:6" ht="23.1" customHeight="1" thickBot="1" x14ac:dyDescent="0.35">
      <c r="A36" s="34" t="s">
        <v>23</v>
      </c>
      <c r="B36" s="40">
        <f>B37</f>
        <v>0</v>
      </c>
      <c r="C36" s="40">
        <f>C37</f>
        <v>0</v>
      </c>
      <c r="D36" s="39" t="s">
        <v>27</v>
      </c>
      <c r="E36" s="40">
        <f>E37</f>
        <v>0</v>
      </c>
      <c r="F36" s="40">
        <f>F37</f>
        <v>0</v>
      </c>
    </row>
    <row r="37" spans="1:6" ht="23.1" customHeight="1" thickBot="1" x14ac:dyDescent="0.35">
      <c r="A37" s="41"/>
      <c r="B37" s="42"/>
      <c r="C37" s="42"/>
      <c r="D37" s="41"/>
      <c r="E37" s="43"/>
      <c r="F37" s="43"/>
    </row>
    <row r="38" spans="1:6" ht="23.1" customHeight="1" thickBot="1" x14ac:dyDescent="0.35">
      <c r="A38" s="46" t="s">
        <v>25</v>
      </c>
      <c r="B38" s="37"/>
      <c r="C38" s="37"/>
      <c r="D38" s="45" t="s">
        <v>69</v>
      </c>
      <c r="E38" s="37"/>
      <c r="F38" s="37"/>
    </row>
    <row r="39" spans="1:6" ht="23.1" customHeight="1" thickBot="1" x14ac:dyDescent="0.35">
      <c r="A39" s="34" t="s">
        <v>26</v>
      </c>
      <c r="B39" s="40"/>
      <c r="C39" s="40"/>
      <c r="D39" s="47" t="s">
        <v>29</v>
      </c>
      <c r="E39" s="40"/>
      <c r="F39" s="40"/>
    </row>
    <row r="40" spans="1:6" ht="18" customHeight="1" thickBot="1" x14ac:dyDescent="0.35">
      <c r="A40" s="38" t="s">
        <v>28</v>
      </c>
      <c r="B40" s="35"/>
      <c r="C40" s="35"/>
      <c r="D40" s="39" t="s">
        <v>58</v>
      </c>
      <c r="E40" s="40"/>
      <c r="F40" s="40"/>
    </row>
    <row r="41" spans="1:6" ht="23.1" customHeight="1" thickBot="1" x14ac:dyDescent="0.35">
      <c r="A41" s="8" t="s">
        <v>30</v>
      </c>
      <c r="B41" s="20">
        <f>B5</f>
        <v>2100</v>
      </c>
      <c r="C41" s="20">
        <f>C5</f>
        <v>0</v>
      </c>
      <c r="D41" s="16" t="s">
        <v>31</v>
      </c>
      <c r="E41" s="20">
        <f>E5</f>
        <v>0</v>
      </c>
      <c r="F41" s="20">
        <f>F5</f>
        <v>0</v>
      </c>
    </row>
    <row r="42" spans="1:6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4" t="s">
        <v>33</v>
      </c>
      <c r="E42" s="28">
        <f>SUM(E43:E46)</f>
        <v>0</v>
      </c>
      <c r="F42" s="28">
        <f>SUM(F43:F46)</f>
        <v>0</v>
      </c>
    </row>
    <row r="43" spans="1:6" ht="18" customHeight="1" thickBot="1" x14ac:dyDescent="0.35">
      <c r="A43" s="6" t="s">
        <v>34</v>
      </c>
      <c r="B43" s="18"/>
      <c r="C43" s="18"/>
      <c r="D43" s="15" t="s">
        <v>35</v>
      </c>
      <c r="E43" s="21">
        <f>B43</f>
        <v>0</v>
      </c>
      <c r="F43" s="21">
        <f>C43</f>
        <v>0</v>
      </c>
    </row>
    <row r="44" spans="1:6" ht="23.1" customHeight="1" thickBot="1" x14ac:dyDescent="0.35">
      <c r="A44" s="6" t="s">
        <v>36</v>
      </c>
      <c r="B44" s="18"/>
      <c r="C44" s="18"/>
      <c r="D44" s="15" t="s">
        <v>37</v>
      </c>
      <c r="E44" s="21">
        <f t="shared" ref="E44:F46" si="0">B44</f>
        <v>0</v>
      </c>
      <c r="F44" s="21">
        <f t="shared" si="0"/>
        <v>0</v>
      </c>
    </row>
    <row r="45" spans="1:6" ht="23.1" customHeight="1" thickBot="1" x14ac:dyDescent="0.35">
      <c r="A45" s="6" t="s">
        <v>38</v>
      </c>
      <c r="B45" s="18"/>
      <c r="C45" s="18"/>
      <c r="D45" s="15" t="s">
        <v>39</v>
      </c>
      <c r="E45" s="21">
        <f t="shared" si="0"/>
        <v>0</v>
      </c>
      <c r="F45" s="21">
        <f t="shared" si="0"/>
        <v>0</v>
      </c>
    </row>
    <row r="46" spans="1:6" ht="23.1" customHeight="1" thickBot="1" x14ac:dyDescent="0.35">
      <c r="A46" s="6" t="s">
        <v>40</v>
      </c>
      <c r="B46" s="18"/>
      <c r="C46" s="18"/>
      <c r="D46" s="15" t="s">
        <v>40</v>
      </c>
      <c r="E46" s="21">
        <f t="shared" si="0"/>
        <v>0</v>
      </c>
      <c r="F46" s="21">
        <f t="shared" si="0"/>
        <v>0</v>
      </c>
    </row>
    <row r="47" spans="1:6" ht="23.1" customHeight="1" thickBot="1" x14ac:dyDescent="0.35">
      <c r="A47" s="9" t="s">
        <v>41</v>
      </c>
      <c r="B47" s="20">
        <f>B41+B42</f>
        <v>2100</v>
      </c>
      <c r="C47" s="20">
        <f>C41+C42</f>
        <v>0</v>
      </c>
      <c r="D47" s="17" t="s">
        <v>41</v>
      </c>
      <c r="E47" s="20">
        <f>E41+E42</f>
        <v>0</v>
      </c>
      <c r="F47" s="20">
        <f>F41+F42</f>
        <v>0</v>
      </c>
    </row>
    <row r="48" spans="1:6" ht="23.1" customHeight="1" x14ac:dyDescent="0.3"/>
    <row r="49" spans="4:6" ht="15.75" customHeight="1" x14ac:dyDescent="0.3">
      <c r="D49" s="10" t="s">
        <v>42</v>
      </c>
      <c r="E49" s="31">
        <f>B41-E41</f>
        <v>2100</v>
      </c>
      <c r="F49" s="31">
        <f>C41-F41</f>
        <v>0</v>
      </c>
    </row>
  </sheetData>
  <pageMargins left="0" right="0" top="0" bottom="0" header="0.31496062992125984" footer="0.31496062992125984"/>
  <pageSetup paperSize="9" orientation="portrait" horizontalDpi="0" verticalDpi="0" r:id="rId1"/>
  <legacy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49"/>
  <sheetViews>
    <sheetView topLeftCell="A35" workbookViewId="0">
      <selection activeCell="M34" sqref="M34"/>
    </sheetView>
  </sheetViews>
  <sheetFormatPr baseColWidth="10" defaultRowHeight="14.4" x14ac:dyDescent="0.3"/>
  <cols>
    <col min="1" max="1" width="43.5546875" customWidth="1"/>
    <col min="4" max="4" width="34.88671875" style="10" customWidth="1"/>
  </cols>
  <sheetData>
    <row r="1" spans="1:6" ht="12.75" customHeight="1" x14ac:dyDescent="0.3">
      <c r="A1" s="27"/>
    </row>
    <row r="2" spans="1:6" ht="16.2" x14ac:dyDescent="0.3">
      <c r="A2" s="1" t="s">
        <v>95</v>
      </c>
    </row>
    <row r="3" spans="1:6" ht="7.5" customHeight="1" thickBot="1" x14ac:dyDescent="0.35">
      <c r="A3" s="2"/>
    </row>
    <row r="4" spans="1:6" ht="14.25" customHeight="1" thickBot="1" x14ac:dyDescent="0.35">
      <c r="A4" s="3" t="s">
        <v>0</v>
      </c>
      <c r="B4" s="4" t="s">
        <v>74</v>
      </c>
      <c r="C4" s="4" t="s">
        <v>75</v>
      </c>
      <c r="D4" s="11" t="s">
        <v>1</v>
      </c>
      <c r="E4" s="4" t="s">
        <v>74</v>
      </c>
      <c r="F4" s="4" t="s">
        <v>75</v>
      </c>
    </row>
    <row r="5" spans="1:6" ht="23.1" customHeight="1" thickBot="1" x14ac:dyDescent="0.35">
      <c r="A5" s="5" t="s">
        <v>2</v>
      </c>
      <c r="B5" s="18">
        <f>B6+B13+B19+B28+B32+B36+B38+B39+B40</f>
        <v>0</v>
      </c>
      <c r="C5" s="18">
        <f>C6+C13+C19+C28+C32+C36+C38+C39+C40</f>
        <v>0</v>
      </c>
      <c r="D5" s="12" t="s">
        <v>3</v>
      </c>
      <c r="E5" s="21">
        <f>E6+E13+E32+E36+E38+E39+E40</f>
        <v>446000</v>
      </c>
      <c r="F5" s="21">
        <f>F6+F13+F32+F36+F38+F39+F40</f>
        <v>0</v>
      </c>
    </row>
    <row r="6" spans="1:6" ht="23.1" customHeight="1" thickBot="1" x14ac:dyDescent="0.35">
      <c r="A6" s="46" t="s">
        <v>4</v>
      </c>
      <c r="B6" s="37">
        <f>SUM(B7:B12)</f>
        <v>0</v>
      </c>
      <c r="C6" s="37">
        <f>SUM(C7:C12)</f>
        <v>0</v>
      </c>
      <c r="D6" s="47" t="s">
        <v>66</v>
      </c>
      <c r="E6" s="37">
        <f>SUM(E7:E12)</f>
        <v>0</v>
      </c>
      <c r="F6" s="37">
        <f>SUM(F7:F12)</f>
        <v>0</v>
      </c>
    </row>
    <row r="7" spans="1:6" ht="23.1" customHeight="1" thickBot="1" x14ac:dyDescent="0.35">
      <c r="A7" s="6" t="s">
        <v>43</v>
      </c>
      <c r="B7" s="18"/>
      <c r="C7" s="18"/>
      <c r="D7" s="13" t="s">
        <v>48</v>
      </c>
      <c r="E7" s="21"/>
      <c r="F7" s="21"/>
    </row>
    <row r="8" spans="1:6" ht="23.1" customHeight="1" thickBot="1" x14ac:dyDescent="0.35">
      <c r="A8" s="6" t="s">
        <v>44</v>
      </c>
      <c r="B8" s="18"/>
      <c r="C8" s="18"/>
      <c r="D8" s="13"/>
      <c r="E8" s="21"/>
      <c r="F8" s="21"/>
    </row>
    <row r="9" spans="1:6" ht="23.1" customHeight="1" thickBot="1" x14ac:dyDescent="0.35">
      <c r="A9" s="6" t="s">
        <v>45</v>
      </c>
      <c r="B9" s="18"/>
      <c r="C9" s="18"/>
      <c r="D9" s="13" t="s">
        <v>49</v>
      </c>
      <c r="E9" s="21"/>
      <c r="F9" s="21"/>
    </row>
    <row r="10" spans="1:6" ht="23.1" customHeight="1" thickBot="1" x14ac:dyDescent="0.35">
      <c r="A10" s="6" t="s">
        <v>46</v>
      </c>
      <c r="B10" s="18"/>
      <c r="C10" s="18"/>
      <c r="D10" s="13"/>
      <c r="E10" s="21"/>
      <c r="F10" s="21"/>
    </row>
    <row r="11" spans="1:6" ht="23.1" customHeight="1" thickBot="1" x14ac:dyDescent="0.35">
      <c r="A11" s="6" t="s">
        <v>47</v>
      </c>
      <c r="B11" s="18"/>
      <c r="C11" s="18"/>
      <c r="D11" s="13" t="s">
        <v>50</v>
      </c>
      <c r="E11" s="21"/>
      <c r="F11" s="21"/>
    </row>
    <row r="12" spans="1:6" ht="23.1" customHeight="1" thickBot="1" x14ac:dyDescent="0.35">
      <c r="A12" s="6"/>
      <c r="B12" s="18"/>
      <c r="C12" s="18"/>
      <c r="D12" s="13"/>
      <c r="E12" s="21"/>
      <c r="F12" s="21"/>
    </row>
    <row r="13" spans="1:6" ht="23.1" customHeight="1" thickBot="1" x14ac:dyDescent="0.35">
      <c r="A13" s="34" t="s">
        <v>7</v>
      </c>
      <c r="B13" s="35">
        <f>SUM(B14:B18)</f>
        <v>0</v>
      </c>
      <c r="C13" s="35">
        <f>SUM(C14:C18)</f>
        <v>0</v>
      </c>
      <c r="D13" s="32" t="s">
        <v>5</v>
      </c>
      <c r="E13" s="40">
        <f>SUM(E14:E31)</f>
        <v>0</v>
      </c>
      <c r="F13" s="40">
        <f>SUM(F14:F31)</f>
        <v>0</v>
      </c>
    </row>
    <row r="14" spans="1:6" ht="23.1" customHeight="1" thickBot="1" x14ac:dyDescent="0.35">
      <c r="A14" s="6" t="s">
        <v>51</v>
      </c>
      <c r="B14" s="18"/>
      <c r="C14" s="18"/>
      <c r="D14" s="15" t="s">
        <v>6</v>
      </c>
      <c r="E14" s="29"/>
      <c r="F14" s="29"/>
    </row>
    <row r="15" spans="1:6" ht="23.1" customHeight="1" thickBot="1" x14ac:dyDescent="0.35">
      <c r="A15" s="6" t="s">
        <v>67</v>
      </c>
      <c r="B15" s="18"/>
      <c r="C15" s="18"/>
      <c r="D15" s="15" t="s">
        <v>165</v>
      </c>
      <c r="E15" s="29"/>
      <c r="F15" s="29"/>
    </row>
    <row r="16" spans="1:6" ht="23.1" customHeight="1" thickBot="1" x14ac:dyDescent="0.35">
      <c r="A16" s="6" t="s">
        <v>8</v>
      </c>
      <c r="B16" s="18"/>
      <c r="C16" s="18"/>
      <c r="D16" s="23" t="s">
        <v>9</v>
      </c>
      <c r="E16" s="29"/>
      <c r="F16" s="29"/>
    </row>
    <row r="17" spans="1:13" ht="23.1" customHeight="1" thickBot="1" x14ac:dyDescent="0.35">
      <c r="A17" s="25" t="s">
        <v>10</v>
      </c>
      <c r="B17" s="18"/>
      <c r="C17" s="18"/>
      <c r="D17" s="23" t="s">
        <v>12</v>
      </c>
      <c r="E17" s="24"/>
      <c r="F17" s="24"/>
    </row>
    <row r="18" spans="1:13" ht="18.75" customHeight="1" thickBot="1" x14ac:dyDescent="0.35">
      <c r="A18" s="25" t="s">
        <v>52</v>
      </c>
      <c r="B18" s="26"/>
      <c r="C18" s="26"/>
      <c r="D18" s="48" t="s">
        <v>59</v>
      </c>
      <c r="E18" s="28"/>
      <c r="F18" s="28"/>
    </row>
    <row r="19" spans="1:13" ht="16.5" customHeight="1" thickBot="1" x14ac:dyDescent="0.35">
      <c r="A19" s="36" t="s">
        <v>11</v>
      </c>
      <c r="B19" s="37">
        <f>SUM(B20:B27)</f>
        <v>0</v>
      </c>
      <c r="C19" s="37">
        <f>SUM(C20:C27)</f>
        <v>0</v>
      </c>
      <c r="D19" s="49" t="s">
        <v>60</v>
      </c>
      <c r="E19" s="29"/>
      <c r="F19" s="29"/>
    </row>
    <row r="20" spans="1:13" ht="27.75" customHeight="1" thickBot="1" x14ac:dyDescent="0.35">
      <c r="A20" s="6" t="s">
        <v>53</v>
      </c>
      <c r="B20" s="18"/>
      <c r="C20" s="18"/>
      <c r="D20" s="15"/>
      <c r="E20" s="29"/>
      <c r="F20" s="29"/>
    </row>
    <row r="21" spans="1:13" ht="27.75" customHeight="1" thickBot="1" x14ac:dyDescent="0.35">
      <c r="A21" s="6" t="s">
        <v>54</v>
      </c>
      <c r="B21" s="18"/>
      <c r="C21" s="18"/>
      <c r="D21" s="15" t="s">
        <v>19</v>
      </c>
      <c r="E21" s="29"/>
      <c r="F21" s="29"/>
    </row>
    <row r="22" spans="1:13" ht="27.75" customHeight="1" thickBot="1" x14ac:dyDescent="0.35">
      <c r="A22" s="6" t="s">
        <v>55</v>
      </c>
      <c r="B22" s="18"/>
      <c r="C22" s="18"/>
      <c r="D22" s="15"/>
      <c r="E22" s="29"/>
      <c r="F22" s="29"/>
    </row>
    <row r="23" spans="1:13" ht="27.75" customHeight="1" thickBot="1" x14ac:dyDescent="0.35">
      <c r="A23" s="6" t="s">
        <v>56</v>
      </c>
      <c r="B23" s="18"/>
      <c r="C23" s="18"/>
      <c r="D23" s="15" t="s">
        <v>61</v>
      </c>
      <c r="E23" s="29"/>
      <c r="F23" s="29"/>
    </row>
    <row r="24" spans="1:13" ht="27.75" customHeight="1" thickBot="1" x14ac:dyDescent="0.35">
      <c r="A24" s="6" t="s">
        <v>57</v>
      </c>
      <c r="B24" s="18"/>
      <c r="C24" s="18"/>
      <c r="D24" s="15"/>
      <c r="E24" s="29"/>
      <c r="F24" s="29"/>
    </row>
    <row r="25" spans="1:13" ht="23.1" customHeight="1" thickBot="1" x14ac:dyDescent="0.35">
      <c r="A25" s="6" t="s">
        <v>13</v>
      </c>
      <c r="B25" s="18"/>
      <c r="C25" s="18"/>
      <c r="D25" s="15"/>
      <c r="E25" s="29"/>
      <c r="F25" s="29"/>
    </row>
    <row r="26" spans="1:13" ht="23.1" customHeight="1" thickBot="1" x14ac:dyDescent="0.35">
      <c r="A26" s="25" t="s">
        <v>52</v>
      </c>
      <c r="B26" s="18"/>
      <c r="C26" s="18"/>
      <c r="D26" s="15" t="s">
        <v>62</v>
      </c>
      <c r="E26" s="29"/>
      <c r="F26" s="29"/>
    </row>
    <row r="27" spans="1:13" ht="23.1" customHeight="1" thickBot="1" x14ac:dyDescent="0.35">
      <c r="A27" s="44"/>
      <c r="B27" s="18"/>
      <c r="C27" s="18"/>
      <c r="D27" s="15" t="s">
        <v>63</v>
      </c>
      <c r="E27" s="29"/>
      <c r="F27" s="29"/>
    </row>
    <row r="28" spans="1:13" ht="23.1" customHeight="1" thickBot="1" x14ac:dyDescent="0.35">
      <c r="A28" s="34" t="s">
        <v>14</v>
      </c>
      <c r="B28" s="35">
        <f>SUM(B29:B31)</f>
        <v>0</v>
      </c>
      <c r="C28" s="35">
        <f>SUM(C29:C31)</f>
        <v>0</v>
      </c>
      <c r="D28" s="15" t="s">
        <v>64</v>
      </c>
      <c r="E28" s="29"/>
      <c r="F28" s="29"/>
      <c r="H28" s="58"/>
      <c r="I28" s="59"/>
      <c r="J28" s="60"/>
      <c r="K28" s="65"/>
      <c r="M28" s="65"/>
    </row>
    <row r="29" spans="1:13" ht="23.1" customHeight="1" thickBot="1" x14ac:dyDescent="0.35">
      <c r="A29" s="6" t="s">
        <v>16</v>
      </c>
      <c r="B29" s="18"/>
      <c r="C29" s="18"/>
      <c r="D29" s="15" t="s">
        <v>15</v>
      </c>
      <c r="E29" s="29"/>
      <c r="F29" s="29"/>
      <c r="H29" s="58"/>
      <c r="I29" s="59"/>
      <c r="J29" s="60"/>
      <c r="K29" s="60"/>
    </row>
    <row r="30" spans="1:13" ht="23.1" customHeight="1" thickBot="1" x14ac:dyDescent="0.35">
      <c r="A30" s="6" t="s">
        <v>17</v>
      </c>
      <c r="B30" s="18"/>
      <c r="C30" s="18"/>
      <c r="D30" s="15"/>
      <c r="E30" s="29"/>
      <c r="F30" s="29"/>
      <c r="H30" s="58"/>
      <c r="I30" s="59"/>
      <c r="J30" s="60"/>
      <c r="K30" s="60"/>
      <c r="M30" s="65"/>
    </row>
    <row r="31" spans="1:13" ht="23.1" customHeight="1" thickBot="1" x14ac:dyDescent="0.35">
      <c r="A31" s="6"/>
      <c r="B31" s="18"/>
      <c r="C31" s="18"/>
      <c r="D31" s="15"/>
      <c r="E31" s="29"/>
      <c r="F31" s="29"/>
    </row>
    <row r="32" spans="1:13" ht="23.1" customHeight="1" thickBot="1" x14ac:dyDescent="0.35">
      <c r="A32" s="34" t="s">
        <v>18</v>
      </c>
      <c r="B32" s="35">
        <f>SUM(B33:B35)</f>
        <v>0</v>
      </c>
      <c r="C32" s="35">
        <f>SUM(C33:C35)</f>
        <v>0</v>
      </c>
      <c r="D32" s="32" t="s">
        <v>24</v>
      </c>
      <c r="E32" s="40">
        <f>+E33+E34+E35</f>
        <v>446000</v>
      </c>
      <c r="F32" s="40">
        <f>+F33+F34+F35</f>
        <v>0</v>
      </c>
    </row>
    <row r="33" spans="1:6" ht="23.1" customHeight="1" thickBot="1" x14ac:dyDescent="0.35">
      <c r="A33" s="6" t="s">
        <v>20</v>
      </c>
      <c r="B33" s="18"/>
      <c r="C33" s="18"/>
      <c r="D33" s="15" t="s">
        <v>65</v>
      </c>
      <c r="E33" s="29">
        <f>400400+22600+23000</f>
        <v>446000</v>
      </c>
      <c r="F33" s="29"/>
    </row>
    <row r="34" spans="1:6" ht="23.1" customHeight="1" thickBot="1" x14ac:dyDescent="0.35">
      <c r="A34" s="6" t="s">
        <v>21</v>
      </c>
      <c r="B34" s="18"/>
      <c r="C34" s="18"/>
      <c r="D34" s="15"/>
      <c r="E34" s="29"/>
      <c r="F34" s="29"/>
    </row>
    <row r="35" spans="1:6" ht="23.1" customHeight="1" thickBot="1" x14ac:dyDescent="0.35">
      <c r="A35" s="6" t="s">
        <v>22</v>
      </c>
      <c r="B35" s="18"/>
      <c r="C35" s="18"/>
      <c r="D35" s="15"/>
      <c r="E35" s="29"/>
      <c r="F35" s="29"/>
    </row>
    <row r="36" spans="1:6" ht="23.1" customHeight="1" thickBot="1" x14ac:dyDescent="0.35">
      <c r="A36" s="34" t="s">
        <v>23</v>
      </c>
      <c r="B36" s="40">
        <f>B37</f>
        <v>0</v>
      </c>
      <c r="C36" s="40">
        <f>C37</f>
        <v>0</v>
      </c>
      <c r="D36" s="39" t="s">
        <v>27</v>
      </c>
      <c r="E36" s="40">
        <f>E37</f>
        <v>0</v>
      </c>
      <c r="F36" s="40">
        <f>F37</f>
        <v>0</v>
      </c>
    </row>
    <row r="37" spans="1:6" ht="23.1" customHeight="1" thickBot="1" x14ac:dyDescent="0.35">
      <c r="A37" s="41"/>
      <c r="B37" s="42"/>
      <c r="C37" s="42"/>
      <c r="D37" s="41"/>
      <c r="E37" s="43"/>
      <c r="F37" s="43"/>
    </row>
    <row r="38" spans="1:6" ht="23.1" customHeight="1" thickBot="1" x14ac:dyDescent="0.35">
      <c r="A38" s="46" t="s">
        <v>25</v>
      </c>
      <c r="B38" s="37"/>
      <c r="C38" s="37"/>
      <c r="D38" s="45" t="s">
        <v>69</v>
      </c>
      <c r="E38" s="37"/>
      <c r="F38" s="37"/>
    </row>
    <row r="39" spans="1:6" ht="23.1" customHeight="1" thickBot="1" x14ac:dyDescent="0.35">
      <c r="A39" s="34" t="s">
        <v>26</v>
      </c>
      <c r="B39" s="40"/>
      <c r="C39" s="40"/>
      <c r="D39" s="47" t="s">
        <v>29</v>
      </c>
      <c r="E39" s="40"/>
      <c r="F39" s="40"/>
    </row>
    <row r="40" spans="1:6" ht="18" customHeight="1" thickBot="1" x14ac:dyDescent="0.35">
      <c r="A40" s="38" t="s">
        <v>28</v>
      </c>
      <c r="B40" s="35"/>
      <c r="C40" s="35"/>
      <c r="D40" s="39" t="s">
        <v>58</v>
      </c>
      <c r="E40" s="40"/>
      <c r="F40" s="40"/>
    </row>
    <row r="41" spans="1:6" ht="23.1" customHeight="1" thickBot="1" x14ac:dyDescent="0.35">
      <c r="A41" s="8" t="s">
        <v>30</v>
      </c>
      <c r="B41" s="20">
        <f>B5</f>
        <v>0</v>
      </c>
      <c r="C41" s="20">
        <f>C5</f>
        <v>0</v>
      </c>
      <c r="D41" s="16" t="s">
        <v>31</v>
      </c>
      <c r="E41" s="20">
        <f>E5</f>
        <v>446000</v>
      </c>
      <c r="F41" s="20">
        <f>F5</f>
        <v>0</v>
      </c>
    </row>
    <row r="42" spans="1:6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4" t="s">
        <v>33</v>
      </c>
      <c r="E42" s="28">
        <f>SUM(E43:E46)</f>
        <v>0</v>
      </c>
      <c r="F42" s="28">
        <f>SUM(F43:F46)</f>
        <v>0</v>
      </c>
    </row>
    <row r="43" spans="1:6" ht="18" customHeight="1" thickBot="1" x14ac:dyDescent="0.35">
      <c r="A43" s="6" t="s">
        <v>34</v>
      </c>
      <c r="B43" s="18"/>
      <c r="C43" s="18"/>
      <c r="D43" s="15" t="s">
        <v>35</v>
      </c>
      <c r="E43" s="21">
        <f>B43</f>
        <v>0</v>
      </c>
      <c r="F43" s="21">
        <f>C43</f>
        <v>0</v>
      </c>
    </row>
    <row r="44" spans="1:6" ht="23.1" customHeight="1" thickBot="1" x14ac:dyDescent="0.35">
      <c r="A44" s="6" t="s">
        <v>36</v>
      </c>
      <c r="B44" s="18"/>
      <c r="C44" s="18"/>
      <c r="D44" s="15" t="s">
        <v>37</v>
      </c>
      <c r="E44" s="21">
        <f t="shared" ref="E44:F46" si="0">B44</f>
        <v>0</v>
      </c>
      <c r="F44" s="21">
        <f t="shared" si="0"/>
        <v>0</v>
      </c>
    </row>
    <row r="45" spans="1:6" ht="23.1" customHeight="1" thickBot="1" x14ac:dyDescent="0.35">
      <c r="A45" s="6" t="s">
        <v>38</v>
      </c>
      <c r="B45" s="18"/>
      <c r="C45" s="18"/>
      <c r="D45" s="15" t="s">
        <v>39</v>
      </c>
      <c r="E45" s="21">
        <f t="shared" si="0"/>
        <v>0</v>
      </c>
      <c r="F45" s="21">
        <f t="shared" si="0"/>
        <v>0</v>
      </c>
    </row>
    <row r="46" spans="1:6" ht="23.1" customHeight="1" thickBot="1" x14ac:dyDescent="0.35">
      <c r="A46" s="6" t="s">
        <v>40</v>
      </c>
      <c r="B46" s="18"/>
      <c r="C46" s="18"/>
      <c r="D46" s="15" t="s">
        <v>40</v>
      </c>
      <c r="E46" s="21">
        <f t="shared" si="0"/>
        <v>0</v>
      </c>
      <c r="F46" s="21">
        <f t="shared" si="0"/>
        <v>0</v>
      </c>
    </row>
    <row r="47" spans="1:6" ht="23.1" customHeight="1" thickBot="1" x14ac:dyDescent="0.35">
      <c r="A47" s="9" t="s">
        <v>41</v>
      </c>
      <c r="B47" s="20">
        <f>B41+B42</f>
        <v>0</v>
      </c>
      <c r="C47" s="20">
        <f>C41+C42</f>
        <v>0</v>
      </c>
      <c r="D47" s="17" t="s">
        <v>41</v>
      </c>
      <c r="E47" s="20">
        <f>E41+E42</f>
        <v>446000</v>
      </c>
      <c r="F47" s="20">
        <f>F41+F42</f>
        <v>0</v>
      </c>
    </row>
    <row r="48" spans="1:6" ht="23.1" customHeight="1" x14ac:dyDescent="0.3"/>
    <row r="49" spans="4:6" ht="15.75" customHeight="1" x14ac:dyDescent="0.3">
      <c r="D49" s="10" t="s">
        <v>42</v>
      </c>
      <c r="E49" s="31">
        <f>B41-E41</f>
        <v>-446000</v>
      </c>
      <c r="F49" s="31">
        <f>C41-F41</f>
        <v>0</v>
      </c>
    </row>
  </sheetData>
  <pageMargins left="0" right="0" top="0" bottom="0" header="0.31496062992125984" footer="0.31496062992125984"/>
  <pageSetup paperSize="9" scale="77" orientation="portrait" r:id="rId1"/>
  <legacy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F49"/>
  <sheetViews>
    <sheetView topLeftCell="A34" workbookViewId="0">
      <selection activeCell="I19" sqref="I19"/>
    </sheetView>
  </sheetViews>
  <sheetFormatPr baseColWidth="10" defaultRowHeight="14.4" x14ac:dyDescent="0.3"/>
  <cols>
    <col min="1" max="1" width="43.5546875" customWidth="1"/>
    <col min="4" max="4" width="34.88671875" style="10" customWidth="1"/>
  </cols>
  <sheetData>
    <row r="1" spans="1:6" ht="14.25" customHeight="1" x14ac:dyDescent="0.3">
      <c r="A1" s="27"/>
    </row>
    <row r="2" spans="1:6" ht="16.2" x14ac:dyDescent="0.3">
      <c r="A2" s="1" t="s">
        <v>86</v>
      </c>
    </row>
    <row r="3" spans="1:6" ht="7.5" customHeight="1" thickBot="1" x14ac:dyDescent="0.35">
      <c r="A3" s="2"/>
    </row>
    <row r="4" spans="1:6" ht="14.25" customHeight="1" thickBot="1" x14ac:dyDescent="0.35">
      <c r="A4" s="3" t="s">
        <v>0</v>
      </c>
      <c r="B4" s="4" t="s">
        <v>74</v>
      </c>
      <c r="C4" s="4" t="s">
        <v>75</v>
      </c>
      <c r="D4" s="11" t="s">
        <v>1</v>
      </c>
      <c r="E4" s="4" t="s">
        <v>74</v>
      </c>
      <c r="F4" s="4" t="s">
        <v>75</v>
      </c>
    </row>
    <row r="5" spans="1:6" ht="23.1" customHeight="1" thickBot="1" x14ac:dyDescent="0.35">
      <c r="A5" s="5" t="s">
        <v>2</v>
      </c>
      <c r="B5" s="18">
        <f>B6+B13+B19+B28+B32+B36+B38+B39+B40</f>
        <v>0</v>
      </c>
      <c r="C5" s="18">
        <f>C6+C13+C19+C28+C32+C36+C38+C39+C40</f>
        <v>0</v>
      </c>
      <c r="D5" s="12" t="s">
        <v>3</v>
      </c>
      <c r="E5" s="21">
        <f>E6+E13+E32+E36+E38+E39+E40</f>
        <v>0</v>
      </c>
      <c r="F5" s="21">
        <f>F6+F13+F32+F36+F38+F39+F40</f>
        <v>0</v>
      </c>
    </row>
    <row r="6" spans="1:6" ht="23.1" customHeight="1" thickBot="1" x14ac:dyDescent="0.35">
      <c r="A6" s="46" t="s">
        <v>4</v>
      </c>
      <c r="B6" s="37">
        <f>SUM(B7:B12)</f>
        <v>0</v>
      </c>
      <c r="C6" s="37">
        <f>SUM(C7:C12)</f>
        <v>0</v>
      </c>
      <c r="D6" s="47" t="s">
        <v>66</v>
      </c>
      <c r="E6" s="37">
        <f>SUM(E7:E12)</f>
        <v>0</v>
      </c>
      <c r="F6" s="37">
        <f>SUM(F7:F12)</f>
        <v>0</v>
      </c>
    </row>
    <row r="7" spans="1:6" ht="23.1" customHeight="1" thickBot="1" x14ac:dyDescent="0.35">
      <c r="A7" s="6" t="s">
        <v>43</v>
      </c>
      <c r="B7" s="18"/>
      <c r="C7" s="18"/>
      <c r="D7" s="13" t="s">
        <v>48</v>
      </c>
      <c r="E7" s="21"/>
      <c r="F7" s="21"/>
    </row>
    <row r="8" spans="1:6" ht="23.1" customHeight="1" thickBot="1" x14ac:dyDescent="0.35">
      <c r="A8" s="6" t="s">
        <v>44</v>
      </c>
      <c r="B8" s="18"/>
      <c r="C8" s="18"/>
      <c r="D8" s="13"/>
      <c r="E8" s="21"/>
      <c r="F8" s="21"/>
    </row>
    <row r="9" spans="1:6" ht="23.1" customHeight="1" thickBot="1" x14ac:dyDescent="0.35">
      <c r="A9" s="6" t="s">
        <v>45</v>
      </c>
      <c r="B9" s="18"/>
      <c r="C9" s="18"/>
      <c r="D9" s="13" t="s">
        <v>49</v>
      </c>
      <c r="E9" s="21"/>
      <c r="F9" s="21"/>
    </row>
    <row r="10" spans="1:6" ht="23.1" customHeight="1" thickBot="1" x14ac:dyDescent="0.35">
      <c r="A10" s="6" t="s">
        <v>46</v>
      </c>
      <c r="B10" s="18"/>
      <c r="C10" s="18"/>
      <c r="D10" s="13"/>
      <c r="E10" s="21"/>
      <c r="F10" s="21"/>
    </row>
    <row r="11" spans="1:6" ht="23.1" customHeight="1" thickBot="1" x14ac:dyDescent="0.35">
      <c r="A11" s="6" t="s">
        <v>47</v>
      </c>
      <c r="B11" s="18"/>
      <c r="C11" s="18"/>
      <c r="D11" s="13" t="s">
        <v>50</v>
      </c>
      <c r="E11" s="21"/>
      <c r="F11" s="21"/>
    </row>
    <row r="12" spans="1:6" ht="23.1" customHeight="1" thickBot="1" x14ac:dyDescent="0.35">
      <c r="A12" s="6"/>
      <c r="B12" s="18"/>
      <c r="C12" s="18"/>
      <c r="D12" s="13"/>
      <c r="E12" s="21"/>
      <c r="F12" s="21"/>
    </row>
    <row r="13" spans="1:6" ht="23.1" customHeight="1" thickBot="1" x14ac:dyDescent="0.35">
      <c r="A13" s="34" t="s">
        <v>7</v>
      </c>
      <c r="B13" s="35">
        <f>SUM(B14:B18)</f>
        <v>0</v>
      </c>
      <c r="C13" s="35">
        <f>SUM(C14:C18)</f>
        <v>0</v>
      </c>
      <c r="D13" s="32" t="s">
        <v>5</v>
      </c>
      <c r="E13" s="40">
        <f>SUM(E14:E31)</f>
        <v>0</v>
      </c>
      <c r="F13" s="40">
        <f>SUM(F14:F31)</f>
        <v>0</v>
      </c>
    </row>
    <row r="14" spans="1:6" ht="23.1" customHeight="1" thickBot="1" x14ac:dyDescent="0.35">
      <c r="A14" s="6" t="s">
        <v>51</v>
      </c>
      <c r="B14" s="18"/>
      <c r="C14" s="18"/>
      <c r="D14" s="15" t="s">
        <v>6</v>
      </c>
      <c r="E14" s="29"/>
      <c r="F14" s="29"/>
    </row>
    <row r="15" spans="1:6" ht="23.1" customHeight="1" thickBot="1" x14ac:dyDescent="0.35">
      <c r="A15" s="6" t="s">
        <v>67</v>
      </c>
      <c r="B15" s="18"/>
      <c r="C15" s="18"/>
      <c r="D15" s="15" t="s">
        <v>165</v>
      </c>
      <c r="E15" s="29"/>
      <c r="F15" s="29"/>
    </row>
    <row r="16" spans="1:6" ht="23.1" customHeight="1" thickBot="1" x14ac:dyDescent="0.35">
      <c r="A16" s="6" t="s">
        <v>8</v>
      </c>
      <c r="B16" s="18"/>
      <c r="C16" s="18"/>
      <c r="D16" s="23" t="s">
        <v>9</v>
      </c>
      <c r="E16" s="29"/>
      <c r="F16" s="29"/>
    </row>
    <row r="17" spans="1:6" ht="23.1" customHeight="1" thickBot="1" x14ac:dyDescent="0.35">
      <c r="A17" s="25" t="s">
        <v>10</v>
      </c>
      <c r="B17" s="18"/>
      <c r="C17" s="18"/>
      <c r="D17" s="23" t="s">
        <v>12</v>
      </c>
      <c r="E17" s="24"/>
      <c r="F17" s="24"/>
    </row>
    <row r="18" spans="1:6" ht="18.75" customHeight="1" thickBot="1" x14ac:dyDescent="0.35">
      <c r="A18" s="25" t="s">
        <v>52</v>
      </c>
      <c r="B18" s="26"/>
      <c r="C18" s="26"/>
      <c r="D18" s="48" t="s">
        <v>59</v>
      </c>
      <c r="E18" s="28"/>
      <c r="F18" s="28"/>
    </row>
    <row r="19" spans="1:6" ht="16.5" customHeight="1" thickBot="1" x14ac:dyDescent="0.35">
      <c r="A19" s="36" t="s">
        <v>11</v>
      </c>
      <c r="B19" s="37">
        <f>SUM(B20:B27)</f>
        <v>0</v>
      </c>
      <c r="C19" s="37">
        <f>SUM(C20:C27)</f>
        <v>0</v>
      </c>
      <c r="D19" s="49" t="s">
        <v>60</v>
      </c>
      <c r="E19" s="29"/>
      <c r="F19" s="29"/>
    </row>
    <row r="20" spans="1:6" ht="27.75" customHeight="1" thickBot="1" x14ac:dyDescent="0.35">
      <c r="A20" s="6" t="s">
        <v>53</v>
      </c>
      <c r="B20" s="18"/>
      <c r="C20" s="18"/>
      <c r="D20" s="15"/>
      <c r="E20" s="29"/>
      <c r="F20" s="29"/>
    </row>
    <row r="21" spans="1:6" ht="27.75" customHeight="1" thickBot="1" x14ac:dyDescent="0.35">
      <c r="A21" s="6" t="s">
        <v>54</v>
      </c>
      <c r="B21" s="18"/>
      <c r="C21" s="18"/>
      <c r="D21" s="15" t="s">
        <v>19</v>
      </c>
      <c r="E21" s="29"/>
      <c r="F21" s="29"/>
    </row>
    <row r="22" spans="1:6" ht="27.75" customHeight="1" thickBot="1" x14ac:dyDescent="0.35">
      <c r="A22" s="6" t="s">
        <v>55</v>
      </c>
      <c r="B22" s="18"/>
      <c r="C22" s="18"/>
      <c r="D22" s="15"/>
      <c r="E22" s="29"/>
      <c r="F22" s="29"/>
    </row>
    <row r="23" spans="1:6" ht="27.75" customHeight="1" thickBot="1" x14ac:dyDescent="0.35">
      <c r="A23" s="6" t="s">
        <v>56</v>
      </c>
      <c r="B23" s="18"/>
      <c r="C23" s="18"/>
      <c r="D23" s="15" t="s">
        <v>61</v>
      </c>
      <c r="E23" s="29"/>
      <c r="F23" s="29"/>
    </row>
    <row r="24" spans="1:6" ht="27.75" customHeight="1" thickBot="1" x14ac:dyDescent="0.35">
      <c r="A24" s="6" t="s">
        <v>57</v>
      </c>
      <c r="B24" s="18"/>
      <c r="C24" s="18"/>
      <c r="D24" s="15"/>
      <c r="E24" s="29"/>
      <c r="F24" s="29"/>
    </row>
    <row r="25" spans="1:6" ht="23.1" customHeight="1" thickBot="1" x14ac:dyDescent="0.35">
      <c r="A25" s="6" t="s">
        <v>13</v>
      </c>
      <c r="B25" s="18"/>
      <c r="C25" s="18"/>
      <c r="D25" s="15"/>
      <c r="E25" s="29"/>
      <c r="F25" s="29"/>
    </row>
    <row r="26" spans="1:6" ht="23.1" customHeight="1" thickBot="1" x14ac:dyDescent="0.35">
      <c r="A26" s="25" t="s">
        <v>52</v>
      </c>
      <c r="B26" s="18"/>
      <c r="C26" s="18"/>
      <c r="D26" s="15" t="s">
        <v>62</v>
      </c>
      <c r="E26" s="29"/>
      <c r="F26" s="29"/>
    </row>
    <row r="27" spans="1:6" ht="23.1" customHeight="1" thickBot="1" x14ac:dyDescent="0.35">
      <c r="A27" s="44"/>
      <c r="B27" s="18"/>
      <c r="C27" s="18"/>
      <c r="D27" s="15" t="s">
        <v>63</v>
      </c>
      <c r="E27" s="29"/>
      <c r="F27" s="29"/>
    </row>
    <row r="28" spans="1:6" ht="23.1" customHeight="1" thickBot="1" x14ac:dyDescent="0.35">
      <c r="A28" s="34" t="s">
        <v>14</v>
      </c>
      <c r="B28" s="35">
        <f>SUM(B29:B31)</f>
        <v>0</v>
      </c>
      <c r="C28" s="35">
        <f>SUM(C29:C31)</f>
        <v>0</v>
      </c>
      <c r="D28" s="15" t="s">
        <v>64</v>
      </c>
      <c r="E28" s="29"/>
      <c r="F28" s="29"/>
    </row>
    <row r="29" spans="1:6" ht="23.1" customHeight="1" thickBot="1" x14ac:dyDescent="0.35">
      <c r="A29" s="6" t="s">
        <v>16</v>
      </c>
      <c r="B29" s="18"/>
      <c r="C29" s="18"/>
      <c r="D29" s="15" t="s">
        <v>15</v>
      </c>
      <c r="E29" s="29"/>
      <c r="F29" s="29"/>
    </row>
    <row r="30" spans="1:6" ht="23.1" customHeight="1" thickBot="1" x14ac:dyDescent="0.35">
      <c r="A30" s="6" t="s">
        <v>17</v>
      </c>
      <c r="B30" s="18"/>
      <c r="C30" s="18"/>
      <c r="D30" s="15"/>
      <c r="E30" s="29"/>
      <c r="F30" s="29"/>
    </row>
    <row r="31" spans="1:6" ht="23.1" customHeight="1" thickBot="1" x14ac:dyDescent="0.35">
      <c r="A31" s="6"/>
      <c r="B31" s="18"/>
      <c r="C31" s="18"/>
      <c r="D31" s="15"/>
      <c r="E31" s="29"/>
      <c r="F31" s="29"/>
    </row>
    <row r="32" spans="1:6" ht="23.1" customHeight="1" thickBot="1" x14ac:dyDescent="0.35">
      <c r="A32" s="34" t="s">
        <v>18</v>
      </c>
      <c r="B32" s="35">
        <f>SUM(B33:B35)</f>
        <v>0</v>
      </c>
      <c r="C32" s="35">
        <f>SUM(C33:C35)</f>
        <v>0</v>
      </c>
      <c r="D32" s="32" t="s">
        <v>24</v>
      </c>
      <c r="E32" s="40">
        <f>+E33+E34+E35</f>
        <v>0</v>
      </c>
      <c r="F32" s="40">
        <f>+F33+F34+F35</f>
        <v>0</v>
      </c>
    </row>
    <row r="33" spans="1:6" ht="23.1" customHeight="1" thickBot="1" x14ac:dyDescent="0.35">
      <c r="A33" s="6" t="s">
        <v>20</v>
      </c>
      <c r="B33" s="18"/>
      <c r="C33" s="18"/>
      <c r="D33" s="15" t="s">
        <v>65</v>
      </c>
      <c r="E33" s="29"/>
      <c r="F33" s="29"/>
    </row>
    <row r="34" spans="1:6" ht="23.1" customHeight="1" thickBot="1" x14ac:dyDescent="0.35">
      <c r="A34" s="6" t="s">
        <v>21</v>
      </c>
      <c r="B34" s="18"/>
      <c r="C34" s="18"/>
      <c r="D34" s="15"/>
      <c r="E34" s="29"/>
      <c r="F34" s="29"/>
    </row>
    <row r="35" spans="1:6" ht="23.1" customHeight="1" thickBot="1" x14ac:dyDescent="0.35">
      <c r="A35" s="6" t="s">
        <v>22</v>
      </c>
      <c r="B35" s="18"/>
      <c r="C35" s="18"/>
      <c r="D35" s="15"/>
      <c r="E35" s="29"/>
      <c r="F35" s="29"/>
    </row>
    <row r="36" spans="1:6" ht="23.1" customHeight="1" thickBot="1" x14ac:dyDescent="0.35">
      <c r="A36" s="34" t="s">
        <v>23</v>
      </c>
      <c r="B36" s="40">
        <f>B37</f>
        <v>0</v>
      </c>
      <c r="C36" s="40">
        <f>C37</f>
        <v>0</v>
      </c>
      <c r="D36" s="39" t="s">
        <v>27</v>
      </c>
      <c r="E36" s="40">
        <f>E37</f>
        <v>0</v>
      </c>
      <c r="F36" s="40">
        <f>F37</f>
        <v>0</v>
      </c>
    </row>
    <row r="37" spans="1:6" ht="23.1" customHeight="1" thickBot="1" x14ac:dyDescent="0.35">
      <c r="A37" s="41"/>
      <c r="B37" s="42"/>
      <c r="C37" s="42"/>
      <c r="D37" s="41"/>
      <c r="E37" s="43"/>
      <c r="F37" s="43"/>
    </row>
    <row r="38" spans="1:6" ht="23.1" customHeight="1" thickBot="1" x14ac:dyDescent="0.35">
      <c r="A38" s="46" t="s">
        <v>25</v>
      </c>
      <c r="B38" s="37"/>
      <c r="C38" s="37"/>
      <c r="D38" s="45" t="s">
        <v>69</v>
      </c>
      <c r="E38" s="37"/>
      <c r="F38" s="37"/>
    </row>
    <row r="39" spans="1:6" ht="23.1" customHeight="1" thickBot="1" x14ac:dyDescent="0.35">
      <c r="A39" s="34" t="s">
        <v>26</v>
      </c>
      <c r="B39" s="40"/>
      <c r="C39" s="40"/>
      <c r="D39" s="47" t="s">
        <v>29</v>
      </c>
      <c r="E39" s="40"/>
      <c r="F39" s="40"/>
    </row>
    <row r="40" spans="1:6" ht="18" customHeight="1" thickBot="1" x14ac:dyDescent="0.35">
      <c r="A40" s="38" t="s">
        <v>28</v>
      </c>
      <c r="B40" s="35"/>
      <c r="C40" s="35"/>
      <c r="D40" s="39" t="s">
        <v>58</v>
      </c>
      <c r="E40" s="40"/>
      <c r="F40" s="40"/>
    </row>
    <row r="41" spans="1:6" ht="23.1" customHeight="1" thickBot="1" x14ac:dyDescent="0.35">
      <c r="A41" s="8" t="s">
        <v>30</v>
      </c>
      <c r="B41" s="20">
        <f>B5</f>
        <v>0</v>
      </c>
      <c r="C41" s="20">
        <f>C5</f>
        <v>0</v>
      </c>
      <c r="D41" s="16" t="s">
        <v>31</v>
      </c>
      <c r="E41" s="20">
        <f>E5</f>
        <v>0</v>
      </c>
      <c r="F41" s="20">
        <f>F5</f>
        <v>0</v>
      </c>
    </row>
    <row r="42" spans="1:6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4" t="s">
        <v>33</v>
      </c>
      <c r="E42" s="28">
        <f>SUM(E43:E46)</f>
        <v>0</v>
      </c>
      <c r="F42" s="28">
        <f>SUM(F43:F46)</f>
        <v>0</v>
      </c>
    </row>
    <row r="43" spans="1:6" ht="18" customHeight="1" thickBot="1" x14ac:dyDescent="0.35">
      <c r="A43" s="6" t="s">
        <v>34</v>
      </c>
      <c r="B43" s="18"/>
      <c r="C43" s="18"/>
      <c r="D43" s="15" t="s">
        <v>35</v>
      </c>
      <c r="E43" s="21">
        <f>B43</f>
        <v>0</v>
      </c>
      <c r="F43" s="21">
        <f>C43</f>
        <v>0</v>
      </c>
    </row>
    <row r="44" spans="1:6" ht="23.1" customHeight="1" thickBot="1" x14ac:dyDescent="0.35">
      <c r="A44" s="6" t="s">
        <v>36</v>
      </c>
      <c r="B44" s="18"/>
      <c r="C44" s="18"/>
      <c r="D44" s="15" t="s">
        <v>37</v>
      </c>
      <c r="E44" s="21">
        <f t="shared" ref="E44:F46" si="0">B44</f>
        <v>0</v>
      </c>
      <c r="F44" s="21">
        <f t="shared" si="0"/>
        <v>0</v>
      </c>
    </row>
    <row r="45" spans="1:6" ht="23.1" customHeight="1" thickBot="1" x14ac:dyDescent="0.35">
      <c r="A45" s="6" t="s">
        <v>38</v>
      </c>
      <c r="B45" s="18"/>
      <c r="C45" s="18"/>
      <c r="D45" s="15" t="s">
        <v>39</v>
      </c>
      <c r="E45" s="21">
        <f t="shared" si="0"/>
        <v>0</v>
      </c>
      <c r="F45" s="21">
        <f t="shared" si="0"/>
        <v>0</v>
      </c>
    </row>
    <row r="46" spans="1:6" ht="23.1" customHeight="1" thickBot="1" x14ac:dyDescent="0.35">
      <c r="A46" s="6" t="s">
        <v>40</v>
      </c>
      <c r="B46" s="18"/>
      <c r="C46" s="18"/>
      <c r="D46" s="15" t="s">
        <v>40</v>
      </c>
      <c r="E46" s="21">
        <f t="shared" si="0"/>
        <v>0</v>
      </c>
      <c r="F46" s="21">
        <f t="shared" si="0"/>
        <v>0</v>
      </c>
    </row>
    <row r="47" spans="1:6" ht="23.1" customHeight="1" thickBot="1" x14ac:dyDescent="0.35">
      <c r="A47" s="9" t="s">
        <v>41</v>
      </c>
      <c r="B47" s="20">
        <f>B41+B42</f>
        <v>0</v>
      </c>
      <c r="C47" s="20">
        <f>C41+C42</f>
        <v>0</v>
      </c>
      <c r="D47" s="17" t="s">
        <v>41</v>
      </c>
      <c r="E47" s="20">
        <f>E41+E42</f>
        <v>0</v>
      </c>
      <c r="F47" s="20">
        <f>F41+F42</f>
        <v>0</v>
      </c>
    </row>
    <row r="48" spans="1:6" ht="23.1" customHeight="1" x14ac:dyDescent="0.3"/>
    <row r="49" spans="4:6" ht="15.75" customHeight="1" x14ac:dyDescent="0.3">
      <c r="D49" s="10" t="s">
        <v>42</v>
      </c>
      <c r="E49" s="31">
        <f>B41-E41</f>
        <v>0</v>
      </c>
      <c r="F49" s="31">
        <f>C41-F41</f>
        <v>0</v>
      </c>
    </row>
  </sheetData>
  <pageMargins left="0" right="0" top="0" bottom="0" header="0.31496062992125984" footer="0.31496062992125984"/>
  <pageSetup paperSize="9" orientation="portrait" horizontalDpi="0" verticalDpi="0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J142"/>
  <sheetViews>
    <sheetView topLeftCell="A34" workbookViewId="0">
      <selection activeCell="I19" sqref="I19"/>
    </sheetView>
  </sheetViews>
  <sheetFormatPr baseColWidth="10" defaultRowHeight="14.4" x14ac:dyDescent="0.3"/>
  <cols>
    <col min="1" max="1" width="43.5546875" customWidth="1"/>
    <col min="2" max="2" width="12.88671875" customWidth="1"/>
    <col min="3" max="3" width="13.88671875" customWidth="1"/>
    <col min="4" max="4" width="34.88671875" style="10" customWidth="1"/>
    <col min="5" max="5" width="12.88671875" customWidth="1"/>
    <col min="6" max="6" width="13.6640625" customWidth="1"/>
    <col min="8" max="8" width="20.33203125" customWidth="1"/>
  </cols>
  <sheetData>
    <row r="1" spans="1:10" ht="6" customHeight="1" x14ac:dyDescent="0.3">
      <c r="A1" s="27"/>
    </row>
    <row r="2" spans="1:10" ht="16.2" x14ac:dyDescent="0.3">
      <c r="A2" s="1" t="s">
        <v>129</v>
      </c>
    </row>
    <row r="3" spans="1:10" ht="7.5" customHeight="1" thickBot="1" x14ac:dyDescent="0.35">
      <c r="A3" s="2"/>
    </row>
    <row r="4" spans="1:10" ht="14.25" customHeight="1" thickBot="1" x14ac:dyDescent="0.35">
      <c r="A4" s="3" t="s">
        <v>0</v>
      </c>
      <c r="B4" s="4" t="s">
        <v>74</v>
      </c>
      <c r="C4" s="4" t="s">
        <v>75</v>
      </c>
      <c r="D4" s="11" t="s">
        <v>1</v>
      </c>
      <c r="E4" s="4" t="s">
        <v>74</v>
      </c>
      <c r="F4" s="4" t="s">
        <v>75</v>
      </c>
    </row>
    <row r="5" spans="1:10" ht="23.1" customHeight="1" thickBot="1" x14ac:dyDescent="0.35">
      <c r="A5" s="5" t="s">
        <v>2</v>
      </c>
      <c r="B5" s="18">
        <f>B6+B13+B19+B28+B32+B36+B38+B39+B40</f>
        <v>20350</v>
      </c>
      <c r="C5" s="18">
        <f>C6+C13+C19+C28+C32+C36+C38+C39+C40</f>
        <v>0</v>
      </c>
      <c r="D5" s="12" t="s">
        <v>3</v>
      </c>
      <c r="E5" s="21">
        <f>E6+E13+E32+E36+E38+E39+E40</f>
        <v>457000</v>
      </c>
      <c r="F5" s="52">
        <f>F6+F13+F32+F36+F38+F39+F40</f>
        <v>0</v>
      </c>
    </row>
    <row r="6" spans="1:10" ht="23.1" customHeight="1" thickBot="1" x14ac:dyDescent="0.35">
      <c r="A6" s="46" t="s">
        <v>4</v>
      </c>
      <c r="B6" s="37">
        <f>SUM(B7:B12)</f>
        <v>10236</v>
      </c>
      <c r="C6" s="37">
        <f>SUM(C7:C12)</f>
        <v>0</v>
      </c>
      <c r="D6" s="47" t="s">
        <v>66</v>
      </c>
      <c r="E6" s="37">
        <f>SUM(E7:E12)</f>
        <v>0</v>
      </c>
      <c r="F6" s="37">
        <f>SUM(F7:F12)</f>
        <v>0</v>
      </c>
    </row>
    <row r="7" spans="1:10" ht="23.1" customHeight="1" thickBot="1" x14ac:dyDescent="0.35">
      <c r="A7" s="6" t="s">
        <v>43</v>
      </c>
      <c r="B7" s="55">
        <f>SUM('DEB7:FIN7'!B7)</f>
        <v>10236</v>
      </c>
      <c r="C7" s="18">
        <f>SUM('DEB7:FIN7'!C7)</f>
        <v>0</v>
      </c>
      <c r="D7" s="13" t="s">
        <v>48</v>
      </c>
      <c r="E7" s="21">
        <f>SUM('DEB7:FIN7'!E7)</f>
        <v>0</v>
      </c>
      <c r="F7" s="21">
        <f>SUM('DEB7:FIN7'!F7)</f>
        <v>0</v>
      </c>
    </row>
    <row r="8" spans="1:10" ht="23.1" customHeight="1" thickBot="1" x14ac:dyDescent="0.35">
      <c r="A8" s="6" t="s">
        <v>44</v>
      </c>
      <c r="B8" s="55">
        <f>SUM('DEB7:FIN7'!B8)</f>
        <v>0</v>
      </c>
      <c r="C8" s="18">
        <f>SUM('DEB7:FIN7'!C8)</f>
        <v>0</v>
      </c>
      <c r="D8" s="13"/>
      <c r="E8" s="21">
        <f>SUM('DEB7:FIN7'!E8)</f>
        <v>0</v>
      </c>
      <c r="F8" s="21">
        <f>SUM('DEB7:FIN7'!F8)</f>
        <v>0</v>
      </c>
    </row>
    <row r="9" spans="1:10" ht="23.1" customHeight="1" thickBot="1" x14ac:dyDescent="0.35">
      <c r="A9" s="6" t="s">
        <v>45</v>
      </c>
      <c r="B9" s="55">
        <f>SUM('DEB7:FIN7'!B9)</f>
        <v>0</v>
      </c>
      <c r="C9" s="18">
        <f>SUM('DEB7:FIN7'!C9)</f>
        <v>0</v>
      </c>
      <c r="D9" s="13" t="s">
        <v>49</v>
      </c>
      <c r="E9" s="21">
        <f>SUM('DEB7:FIN7'!E9)</f>
        <v>0</v>
      </c>
      <c r="F9" s="21">
        <f>SUM('DEB7:FIN7'!F9)</f>
        <v>0</v>
      </c>
    </row>
    <row r="10" spans="1:10" ht="23.1" customHeight="1" thickBot="1" x14ac:dyDescent="0.35">
      <c r="A10" s="6" t="s">
        <v>46</v>
      </c>
      <c r="B10" s="55">
        <f>SUM('DEB7:FIN7'!B10)</f>
        <v>0</v>
      </c>
      <c r="C10" s="18">
        <f>SUM('DEB7:FIN7'!C10)</f>
        <v>0</v>
      </c>
      <c r="D10" s="13"/>
      <c r="E10" s="21">
        <f>SUM('DEB7:FIN7'!E10)</f>
        <v>0</v>
      </c>
      <c r="F10" s="21">
        <f>SUM('DEB7:FIN7'!F10)</f>
        <v>0</v>
      </c>
    </row>
    <row r="11" spans="1:10" ht="23.1" customHeight="1" thickBot="1" x14ac:dyDescent="0.35">
      <c r="A11" s="6" t="s">
        <v>47</v>
      </c>
      <c r="B11" s="55">
        <f>SUM('DEB7:FIN7'!B11)</f>
        <v>0</v>
      </c>
      <c r="C11" s="18">
        <f>SUM('DEB7:FIN7'!C11)</f>
        <v>0</v>
      </c>
      <c r="D11" s="13" t="s">
        <v>50</v>
      </c>
      <c r="E11" s="21">
        <f>SUM('DEB7:FIN7'!E11)</f>
        <v>0</v>
      </c>
      <c r="F11" s="21">
        <f>SUM('DEB7:FIN7'!F11)</f>
        <v>0</v>
      </c>
    </row>
    <row r="12" spans="1:10" ht="23.1" customHeight="1" thickBot="1" x14ac:dyDescent="0.35">
      <c r="A12" s="6"/>
      <c r="B12" s="55">
        <f>SUM('DEB7:FIN7'!B12)</f>
        <v>0</v>
      </c>
      <c r="C12" s="18">
        <f>SUM('DEB7:FIN7'!C12)</f>
        <v>0</v>
      </c>
      <c r="D12" s="13"/>
      <c r="E12" s="21">
        <f>SUM('DEB7:FIN7'!E12)</f>
        <v>0</v>
      </c>
      <c r="F12" s="21">
        <f>SUM('DEB7:FIN7'!F12)</f>
        <v>0</v>
      </c>
    </row>
    <row r="13" spans="1:10" ht="23.1" customHeight="1" thickBot="1" x14ac:dyDescent="0.35">
      <c r="A13" s="34" t="s">
        <v>7</v>
      </c>
      <c r="B13" s="35">
        <f>SUM(B14:B18)</f>
        <v>1200</v>
      </c>
      <c r="C13" s="35">
        <f>SUM(C14:C18)</f>
        <v>0</v>
      </c>
      <c r="D13" s="32" t="s">
        <v>5</v>
      </c>
      <c r="E13" s="40">
        <f>SUM(E14:E31)</f>
        <v>11000</v>
      </c>
      <c r="F13" s="40">
        <f>SUM(F14:F31)</f>
        <v>0</v>
      </c>
    </row>
    <row r="14" spans="1:10" ht="23.1" customHeight="1" thickBot="1" x14ac:dyDescent="0.35">
      <c r="A14" s="6" t="s">
        <v>51</v>
      </c>
      <c r="B14" s="55">
        <f>SUM('DEB7:FIN7'!B14)</f>
        <v>600</v>
      </c>
      <c r="C14" s="18">
        <f>SUM('DEB7:FIN7'!C14)</f>
        <v>0</v>
      </c>
      <c r="D14" s="15" t="s">
        <v>6</v>
      </c>
      <c r="E14" s="21">
        <f>SUM('DEB7:FIN7'!E14)</f>
        <v>0</v>
      </c>
      <c r="F14" s="21">
        <f>SUM('DEB7:FIN7'!F14)</f>
        <v>0</v>
      </c>
      <c r="H14" s="53"/>
      <c r="I14" s="54"/>
      <c r="J14" s="54"/>
    </row>
    <row r="15" spans="1:10" ht="23.1" customHeight="1" thickBot="1" x14ac:dyDescent="0.35">
      <c r="A15" s="6" t="s">
        <v>67</v>
      </c>
      <c r="B15" s="55">
        <f>SUM('DEB7:FIN7'!B15)</f>
        <v>600</v>
      </c>
      <c r="C15" s="18">
        <f>SUM('DEB7:FIN7'!C15)</f>
        <v>0</v>
      </c>
      <c r="D15" s="15" t="s">
        <v>165</v>
      </c>
      <c r="E15" s="21">
        <f>SUM('DEB7:FIN7'!E15)</f>
        <v>6000</v>
      </c>
      <c r="F15" s="21">
        <f>SUM('DEB7:FIN7'!F15)</f>
        <v>0</v>
      </c>
      <c r="H15" s="53"/>
      <c r="I15" s="54"/>
      <c r="J15" s="54"/>
    </row>
    <row r="16" spans="1:10" ht="23.1" customHeight="1" thickBot="1" x14ac:dyDescent="0.35">
      <c r="A16" s="6" t="s">
        <v>8</v>
      </c>
      <c r="B16" s="55">
        <f>SUM('DEB7:FIN7'!B16)</f>
        <v>0</v>
      </c>
      <c r="C16" s="18">
        <f>SUM('DEB7:FIN7'!C16)</f>
        <v>0</v>
      </c>
      <c r="D16" s="23" t="s">
        <v>9</v>
      </c>
      <c r="E16" s="21">
        <f>SUM('DEB7:FIN7'!E16)</f>
        <v>4000</v>
      </c>
      <c r="F16" s="21">
        <f>SUM('DEB7:FIN7'!F16)</f>
        <v>0</v>
      </c>
      <c r="H16" s="53"/>
      <c r="I16" s="54"/>
      <c r="J16" s="54"/>
    </row>
    <row r="17" spans="1:10" ht="23.1" customHeight="1" thickBot="1" x14ac:dyDescent="0.35">
      <c r="A17" s="25" t="s">
        <v>10</v>
      </c>
      <c r="B17" s="55">
        <f>SUM('DEB7:FIN7'!B17)</f>
        <v>0</v>
      </c>
      <c r="C17" s="18">
        <f>SUM('DEB7:FIN7'!C17)</f>
        <v>0</v>
      </c>
      <c r="D17" s="23" t="s">
        <v>12</v>
      </c>
      <c r="E17" s="21">
        <f>SUM('DEB7:FIN7'!E17)</f>
        <v>0</v>
      </c>
      <c r="F17" s="21">
        <f>SUM('DEB7:FIN7'!F17)</f>
        <v>0</v>
      </c>
      <c r="H17" s="53"/>
      <c r="I17" s="54"/>
      <c r="J17" s="54"/>
    </row>
    <row r="18" spans="1:10" ht="18.75" customHeight="1" thickBot="1" x14ac:dyDescent="0.35">
      <c r="A18" s="25" t="s">
        <v>52</v>
      </c>
      <c r="B18" s="55">
        <f>SUM('DEB7:FIN7'!B18)</f>
        <v>0</v>
      </c>
      <c r="C18" s="18">
        <f>SUM('DEB7:FIN7'!C18)</f>
        <v>0</v>
      </c>
      <c r="D18" s="48" t="s">
        <v>59</v>
      </c>
      <c r="E18" s="21">
        <f>SUM('DEB7:FIN7'!E18)</f>
        <v>0</v>
      </c>
      <c r="F18" s="21">
        <f>SUM('DEB7:FIN7'!F18)</f>
        <v>0</v>
      </c>
      <c r="H18" s="53"/>
      <c r="I18" s="54"/>
      <c r="J18" s="54"/>
    </row>
    <row r="19" spans="1:10" ht="16.5" customHeight="1" thickBot="1" x14ac:dyDescent="0.35">
      <c r="A19" s="36" t="s">
        <v>11</v>
      </c>
      <c r="B19" s="35">
        <f>SUM('DEB7:FIN7'!B19)</f>
        <v>8914</v>
      </c>
      <c r="C19" s="35">
        <f>SUM('DEB7:FIN7'!C19)</f>
        <v>0</v>
      </c>
      <c r="D19" s="49" t="s">
        <v>60</v>
      </c>
      <c r="E19" s="21">
        <f>SUM('DEB7:FIN7'!E19)</f>
        <v>0</v>
      </c>
      <c r="F19" s="21">
        <f>SUM('DEB7:FIN7'!F19)</f>
        <v>0</v>
      </c>
      <c r="H19" s="53"/>
      <c r="I19" s="54"/>
      <c r="J19" s="54"/>
    </row>
    <row r="20" spans="1:10" ht="27.75" customHeight="1" thickBot="1" x14ac:dyDescent="0.35">
      <c r="A20" s="6" t="s">
        <v>53</v>
      </c>
      <c r="B20" s="55">
        <f>SUM('DEB7:FIN7'!B20)</f>
        <v>750</v>
      </c>
      <c r="C20" s="18">
        <f>SUM('DEB7:FIN7'!C20)</f>
        <v>0</v>
      </c>
      <c r="D20" s="15"/>
      <c r="E20" s="21">
        <f>SUM('DEB7:FIN7'!E20)</f>
        <v>0</v>
      </c>
      <c r="F20" s="21">
        <f>SUM('DEB7:FIN7'!F20)</f>
        <v>0</v>
      </c>
      <c r="H20" s="53"/>
      <c r="I20" s="54"/>
      <c r="J20" s="54"/>
    </row>
    <row r="21" spans="1:10" ht="27.75" customHeight="1" thickBot="1" x14ac:dyDescent="0.35">
      <c r="A21" s="6" t="s">
        <v>54</v>
      </c>
      <c r="B21" s="55">
        <f>SUM('DEB7:FIN7'!B21)</f>
        <v>150</v>
      </c>
      <c r="C21" s="18">
        <f>SUM('DEB7:FIN7'!C21)</f>
        <v>0</v>
      </c>
      <c r="D21" s="15" t="s">
        <v>19</v>
      </c>
      <c r="E21" s="21">
        <f>SUM('DEB7:FIN7'!E21)</f>
        <v>0</v>
      </c>
      <c r="F21" s="21">
        <f>SUM('DEB7:FIN7'!F21)</f>
        <v>0</v>
      </c>
      <c r="H21" s="53"/>
      <c r="I21" s="54"/>
      <c r="J21" s="54"/>
    </row>
    <row r="22" spans="1:10" ht="27.75" customHeight="1" thickBot="1" x14ac:dyDescent="0.35">
      <c r="A22" s="6" t="s">
        <v>55</v>
      </c>
      <c r="B22" s="55">
        <f>SUM('DEB7:FIN7'!B22)</f>
        <v>7150</v>
      </c>
      <c r="C22" s="18">
        <f>SUM('DEB7:FIN7'!C22)</f>
        <v>0</v>
      </c>
      <c r="D22" s="15"/>
      <c r="E22" s="21">
        <f>SUM('DEB7:FIN7'!E22)</f>
        <v>0</v>
      </c>
      <c r="F22" s="21">
        <f>SUM('DEB7:FIN7'!F22)</f>
        <v>0</v>
      </c>
      <c r="H22" s="53"/>
      <c r="I22" s="54"/>
      <c r="J22" s="54"/>
    </row>
    <row r="23" spans="1:10" ht="27.75" customHeight="1" thickBot="1" x14ac:dyDescent="0.35">
      <c r="A23" s="6" t="s">
        <v>56</v>
      </c>
      <c r="B23" s="55">
        <f>SUM('DEB7:FIN7'!B23)</f>
        <v>0</v>
      </c>
      <c r="C23" s="18">
        <f>SUM('DEB7:FIN7'!C23)</f>
        <v>0</v>
      </c>
      <c r="D23" s="15" t="s">
        <v>61</v>
      </c>
      <c r="E23" s="21">
        <f>SUM('DEB7:FIN7'!E23)</f>
        <v>0</v>
      </c>
      <c r="F23" s="21">
        <f>SUM('DEB7:FIN7'!F23)</f>
        <v>0</v>
      </c>
      <c r="H23" s="53"/>
      <c r="I23" s="54"/>
      <c r="J23" s="54"/>
    </row>
    <row r="24" spans="1:10" ht="27.75" customHeight="1" thickBot="1" x14ac:dyDescent="0.35">
      <c r="A24" s="6" t="s">
        <v>57</v>
      </c>
      <c r="B24" s="55">
        <f>SUM('DEB7:FIN7'!B24)</f>
        <v>864</v>
      </c>
      <c r="C24" s="18">
        <f>SUM('DEB7:FIN7'!C24)</f>
        <v>0</v>
      </c>
      <c r="D24" s="15"/>
      <c r="E24" s="21">
        <f>SUM('DEB7:FIN7'!E24)</f>
        <v>0</v>
      </c>
      <c r="F24" s="21">
        <f>SUM('DEB7:FIN7'!F24)</f>
        <v>0</v>
      </c>
      <c r="H24" s="53"/>
      <c r="I24" s="54"/>
      <c r="J24" s="54"/>
    </row>
    <row r="25" spans="1:10" ht="23.1" customHeight="1" thickBot="1" x14ac:dyDescent="0.35">
      <c r="A25" s="6" t="s">
        <v>13</v>
      </c>
      <c r="B25" s="55">
        <f>SUM('DEB7:FIN7'!B25)</f>
        <v>0</v>
      </c>
      <c r="C25" s="18">
        <f>SUM('DEB7:FIN7'!C25)</f>
        <v>0</v>
      </c>
      <c r="D25" s="15"/>
      <c r="E25" s="21">
        <f>SUM('DEB7:FIN7'!E25)</f>
        <v>0</v>
      </c>
      <c r="F25" s="21">
        <f>SUM('DEB7:FIN7'!F25)</f>
        <v>0</v>
      </c>
      <c r="H25" s="53"/>
      <c r="I25" s="54"/>
      <c r="J25" s="54"/>
    </row>
    <row r="26" spans="1:10" ht="23.1" customHeight="1" thickBot="1" x14ac:dyDescent="0.35">
      <c r="A26" s="25" t="s">
        <v>52</v>
      </c>
      <c r="B26" s="55">
        <f>SUM('DEB7:FIN7'!B26)</f>
        <v>0</v>
      </c>
      <c r="C26" s="18">
        <f>SUM('DEB7:FIN7'!C26)</f>
        <v>0</v>
      </c>
      <c r="D26" s="15" t="s">
        <v>62</v>
      </c>
      <c r="E26" s="21">
        <f>SUM('DEB7:FIN7'!E26)</f>
        <v>0</v>
      </c>
      <c r="F26" s="21">
        <f>SUM('DEB7:FIN7'!F26)</f>
        <v>0</v>
      </c>
      <c r="H26" s="53"/>
      <c r="I26" s="54"/>
      <c r="J26" s="54"/>
    </row>
    <row r="27" spans="1:10" ht="23.1" customHeight="1" thickBot="1" x14ac:dyDescent="0.35">
      <c r="A27" s="44"/>
      <c r="B27" s="55">
        <f>SUM('DEB7:FIN7'!B27)</f>
        <v>0</v>
      </c>
      <c r="C27" s="18">
        <f>SUM('DEB7:FIN7'!C27)</f>
        <v>0</v>
      </c>
      <c r="D27" s="15" t="s">
        <v>63</v>
      </c>
      <c r="E27" s="21">
        <f>SUM('DEB7:FIN7'!E27)</f>
        <v>0</v>
      </c>
      <c r="F27" s="21">
        <f>SUM('DEB7:FIN7'!F27)</f>
        <v>0</v>
      </c>
      <c r="H27" s="53"/>
      <c r="I27" s="54"/>
      <c r="J27" s="54"/>
    </row>
    <row r="28" spans="1:10" ht="23.1" customHeight="1" thickBot="1" x14ac:dyDescent="0.35">
      <c r="A28" s="34" t="s">
        <v>14</v>
      </c>
      <c r="B28" s="35">
        <f>SUM(B29:B31)</f>
        <v>0</v>
      </c>
      <c r="C28" s="35">
        <f>SUM(C29:C31)</f>
        <v>0</v>
      </c>
      <c r="D28" s="15" t="s">
        <v>64</v>
      </c>
      <c r="E28" s="21">
        <f>SUM('DEB7:FIN7'!E28)</f>
        <v>0</v>
      </c>
      <c r="F28" s="21">
        <f>SUM('DEB7:FIN7'!F28)</f>
        <v>0</v>
      </c>
      <c r="H28" s="53"/>
      <c r="I28" s="54"/>
      <c r="J28" s="54"/>
    </row>
    <row r="29" spans="1:10" ht="23.1" customHeight="1" thickBot="1" x14ac:dyDescent="0.35">
      <c r="A29" s="6" t="s">
        <v>16</v>
      </c>
      <c r="B29" s="55">
        <f>SUM('DEB7:FIN7'!B29)</f>
        <v>0</v>
      </c>
      <c r="C29" s="18">
        <f>SUM('DEB7:FIN7'!C29)</f>
        <v>0</v>
      </c>
      <c r="D29" s="15" t="s">
        <v>15</v>
      </c>
      <c r="E29" s="21">
        <f>SUM('DEB7:FIN7'!E29)</f>
        <v>0</v>
      </c>
      <c r="F29" s="21">
        <f>SUM('DEB7:FIN7'!F29)</f>
        <v>0</v>
      </c>
      <c r="H29" s="53"/>
      <c r="I29" s="54"/>
      <c r="J29" s="54"/>
    </row>
    <row r="30" spans="1:10" ht="23.1" customHeight="1" thickBot="1" x14ac:dyDescent="0.35">
      <c r="A30" s="6" t="s">
        <v>17</v>
      </c>
      <c r="B30" s="55">
        <f>SUM('DEB7:FIN7'!B30)</f>
        <v>0</v>
      </c>
      <c r="C30" s="18">
        <f>SUM('DEB7:FIN7'!C30)</f>
        <v>0</v>
      </c>
      <c r="D30" s="15" t="s">
        <v>76</v>
      </c>
      <c r="E30" s="21">
        <f>SUM('DEB7:FIN7'!E30)</f>
        <v>1000</v>
      </c>
      <c r="F30" s="21">
        <f>SUM('DEB7:FIN7'!F30)</f>
        <v>0</v>
      </c>
      <c r="H30" s="53"/>
      <c r="I30" s="54"/>
      <c r="J30" s="54"/>
    </row>
    <row r="31" spans="1:10" ht="23.1" customHeight="1" thickBot="1" x14ac:dyDescent="0.35">
      <c r="A31" s="6"/>
      <c r="B31" s="55">
        <f>SUM('DEB7:FIN7'!B31)</f>
        <v>0</v>
      </c>
      <c r="C31" s="18">
        <f>SUM('DEB7:FIN7'!C31)</f>
        <v>0</v>
      </c>
      <c r="D31" s="15"/>
      <c r="E31" s="21">
        <f>SUM('DEB7:FIN7'!E31)</f>
        <v>0</v>
      </c>
      <c r="F31" s="21">
        <f>SUM('DEB7:FIN7'!F31)</f>
        <v>0</v>
      </c>
      <c r="H31" s="53"/>
      <c r="I31" s="54"/>
      <c r="J31" s="54"/>
    </row>
    <row r="32" spans="1:10" ht="23.1" customHeight="1" thickBot="1" x14ac:dyDescent="0.35">
      <c r="A32" s="34" t="s">
        <v>18</v>
      </c>
      <c r="B32" s="35">
        <f>SUM(B33:B35)</f>
        <v>0</v>
      </c>
      <c r="C32" s="35">
        <f>SUM(C33:C35)</f>
        <v>0</v>
      </c>
      <c r="D32" s="32" t="s">
        <v>24</v>
      </c>
      <c r="E32" s="40">
        <f>+E33+E34+E35</f>
        <v>446000</v>
      </c>
      <c r="F32" s="40">
        <f>+F33+F34+F35</f>
        <v>0</v>
      </c>
      <c r="H32" s="53"/>
      <c r="I32" s="54"/>
      <c r="J32" s="54"/>
    </row>
    <row r="33" spans="1:10" ht="23.1" customHeight="1" thickBot="1" x14ac:dyDescent="0.35">
      <c r="A33" s="6" t="s">
        <v>20</v>
      </c>
      <c r="B33" s="55">
        <f>SUM('DEB7:FIN7'!B33)</f>
        <v>0</v>
      </c>
      <c r="C33" s="18">
        <f>SUM('DEB7:FIN7'!C33)</f>
        <v>0</v>
      </c>
      <c r="D33" s="15" t="s">
        <v>65</v>
      </c>
      <c r="E33" s="21">
        <f>SUM('DEB7:FIN7'!E33)</f>
        <v>446000</v>
      </c>
      <c r="F33" s="21">
        <f>SUM('DEB7:FIN7'!F33)</f>
        <v>0</v>
      </c>
      <c r="H33" s="53"/>
      <c r="I33" s="54"/>
      <c r="J33" s="54"/>
    </row>
    <row r="34" spans="1:10" ht="23.1" customHeight="1" thickBot="1" x14ac:dyDescent="0.35">
      <c r="A34" s="6" t="s">
        <v>21</v>
      </c>
      <c r="B34" s="55">
        <f>SUM('DEB7:FIN7'!B34)</f>
        <v>0</v>
      </c>
      <c r="C34" s="18">
        <f>SUM('DEB7:FIN7'!C34)</f>
        <v>0</v>
      </c>
      <c r="D34" s="15" t="s">
        <v>88</v>
      </c>
      <c r="E34" s="21">
        <f>SUM('DEB7:FIN7'!E34)</f>
        <v>0</v>
      </c>
      <c r="F34" s="21">
        <f>SUM('DEB7:FIN7'!F34)</f>
        <v>0</v>
      </c>
      <c r="H34" s="53"/>
      <c r="I34" s="54"/>
      <c r="J34" s="54"/>
    </row>
    <row r="35" spans="1:10" ht="23.1" customHeight="1" thickBot="1" x14ac:dyDescent="0.35">
      <c r="A35" s="6" t="s">
        <v>22</v>
      </c>
      <c r="B35" s="55">
        <f>SUM('DEB7:FIN7'!B35)</f>
        <v>0</v>
      </c>
      <c r="C35" s="18">
        <f>SUM('DEB7:FIN7'!C35)</f>
        <v>0</v>
      </c>
      <c r="D35" s="15"/>
      <c r="E35" s="21">
        <f>SUM('DEB7:FIN7'!E35)</f>
        <v>0</v>
      </c>
      <c r="F35" s="21">
        <f>SUM('DEB7:FIN7'!F35)</f>
        <v>0</v>
      </c>
      <c r="H35" s="53"/>
      <c r="I35" s="54"/>
      <c r="J35" s="54"/>
    </row>
    <row r="36" spans="1:10" ht="23.1" customHeight="1" thickBot="1" x14ac:dyDescent="0.35">
      <c r="A36" s="34" t="s">
        <v>23</v>
      </c>
      <c r="B36" s="40">
        <f>B37</f>
        <v>0</v>
      </c>
      <c r="C36" s="40">
        <f>C37</f>
        <v>0</v>
      </c>
      <c r="D36" s="39" t="s">
        <v>27</v>
      </c>
      <c r="E36" s="40">
        <f>E37</f>
        <v>0</v>
      </c>
      <c r="F36" s="40">
        <f>F37</f>
        <v>0</v>
      </c>
      <c r="H36" s="53"/>
      <c r="I36" s="54"/>
      <c r="J36" s="54"/>
    </row>
    <row r="37" spans="1:10" ht="23.1" customHeight="1" thickBot="1" x14ac:dyDescent="0.35">
      <c r="A37" s="41"/>
      <c r="B37" s="55">
        <f>SUM('DEB7:FIN7'!B37)</f>
        <v>0</v>
      </c>
      <c r="C37" s="18">
        <f>SUM('DEB7:FIN7'!C37)</f>
        <v>0</v>
      </c>
      <c r="D37" s="41"/>
      <c r="E37" s="21">
        <f>SUM('DEB7:FIN7'!E37)</f>
        <v>0</v>
      </c>
      <c r="F37" s="21">
        <f>SUM('DEB7:FIN7'!F37)</f>
        <v>0</v>
      </c>
      <c r="H37" s="53"/>
      <c r="I37" s="54"/>
      <c r="J37" s="54"/>
    </row>
    <row r="38" spans="1:10" ht="23.1" customHeight="1" thickBot="1" x14ac:dyDescent="0.35">
      <c r="A38" s="46" t="s">
        <v>25</v>
      </c>
      <c r="B38" s="37">
        <f>SUM('DEB7:FIN7'!B38)</f>
        <v>0</v>
      </c>
      <c r="C38" s="37">
        <f>SUM('DEB7:FIN7'!C38)</f>
        <v>0</v>
      </c>
      <c r="D38" s="45" t="s">
        <v>69</v>
      </c>
      <c r="E38" s="37">
        <f>SUM('DEB7:FIN7'!E38)</f>
        <v>0</v>
      </c>
      <c r="F38" s="37">
        <f>SUM('DEB7:FIN7'!F38)</f>
        <v>0</v>
      </c>
      <c r="H38" s="53"/>
      <c r="I38" s="54"/>
      <c r="J38" s="54"/>
    </row>
    <row r="39" spans="1:10" ht="23.1" customHeight="1" thickBot="1" x14ac:dyDescent="0.35">
      <c r="A39" s="34" t="s">
        <v>26</v>
      </c>
      <c r="B39" s="40">
        <f>SUM('DEB7:FIN7'!B39)</f>
        <v>0</v>
      </c>
      <c r="C39" s="40">
        <f>SUM('DEB7:FIN7'!C39)</f>
        <v>0</v>
      </c>
      <c r="D39" s="47" t="s">
        <v>29</v>
      </c>
      <c r="E39" s="40">
        <f>SUM('DEB7:FIN7'!E39)</f>
        <v>0</v>
      </c>
      <c r="F39" s="40">
        <f>SUM('DEB7:FIN7'!F39)</f>
        <v>0</v>
      </c>
      <c r="H39" s="53"/>
      <c r="I39" s="54"/>
      <c r="J39" s="54"/>
    </row>
    <row r="40" spans="1:10" ht="18" customHeight="1" thickBot="1" x14ac:dyDescent="0.35">
      <c r="A40" s="38" t="s">
        <v>28</v>
      </c>
      <c r="B40" s="35">
        <f>SUM('DEB7:FIN7'!B40)</f>
        <v>0</v>
      </c>
      <c r="C40" s="35">
        <f>SUM('DEB7:FIN7'!C40)</f>
        <v>0</v>
      </c>
      <c r="D40" s="39" t="s">
        <v>58</v>
      </c>
      <c r="E40" s="40">
        <f>SUM('DEB7:FIN7'!E40)</f>
        <v>0</v>
      </c>
      <c r="F40" s="40">
        <f>SUM('DEB7:FIN7'!F40)</f>
        <v>0</v>
      </c>
      <c r="H40" s="53"/>
      <c r="I40" s="54"/>
      <c r="J40" s="54"/>
    </row>
    <row r="41" spans="1:10" ht="23.1" customHeight="1" thickBot="1" x14ac:dyDescent="0.35">
      <c r="A41" s="8" t="s">
        <v>30</v>
      </c>
      <c r="B41" s="20">
        <f>B5</f>
        <v>20350</v>
      </c>
      <c r="C41" s="20">
        <f>C5</f>
        <v>0</v>
      </c>
      <c r="D41" s="16" t="s">
        <v>31</v>
      </c>
      <c r="E41" s="30">
        <f>E5</f>
        <v>457000</v>
      </c>
      <c r="F41" s="30">
        <f>F5</f>
        <v>0</v>
      </c>
      <c r="H41" s="53"/>
      <c r="I41" s="54"/>
      <c r="J41" s="54"/>
    </row>
    <row r="42" spans="1:10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4" t="s">
        <v>33</v>
      </c>
      <c r="E42" s="28">
        <f>SUM(E43:E46)</f>
        <v>0</v>
      </c>
      <c r="F42" s="28">
        <f>SUM(F43:F46)</f>
        <v>0</v>
      </c>
      <c r="H42" s="53"/>
      <c r="I42" s="54"/>
      <c r="J42" s="54"/>
    </row>
    <row r="43" spans="1:10" ht="18" customHeight="1" thickBot="1" x14ac:dyDescent="0.35">
      <c r="A43" s="6" t="s">
        <v>34</v>
      </c>
      <c r="B43" s="55">
        <f>SUM('DEB7:FIN7'!B43)</f>
        <v>0</v>
      </c>
      <c r="C43" s="18">
        <f>SUM('DEB7:FIN7'!C43)</f>
        <v>0</v>
      </c>
      <c r="D43" s="15" t="s">
        <v>35</v>
      </c>
      <c r="E43" s="21">
        <f t="shared" ref="E43:F45" si="0">B43</f>
        <v>0</v>
      </c>
      <c r="F43" s="21">
        <f t="shared" si="0"/>
        <v>0</v>
      </c>
      <c r="H43" s="53"/>
      <c r="I43" s="54"/>
      <c r="J43" s="54"/>
    </row>
    <row r="44" spans="1:10" ht="23.1" customHeight="1" thickBot="1" x14ac:dyDescent="0.35">
      <c r="A44" s="6" t="s">
        <v>36</v>
      </c>
      <c r="B44" s="55">
        <f>SUM('DEB7:FIN7'!B44)</f>
        <v>0</v>
      </c>
      <c r="C44" s="18">
        <f>SUM('DEB7:FIN7'!C44)</f>
        <v>0</v>
      </c>
      <c r="D44" s="15" t="s">
        <v>37</v>
      </c>
      <c r="E44" s="21">
        <f t="shared" si="0"/>
        <v>0</v>
      </c>
      <c r="F44" s="21">
        <f t="shared" si="0"/>
        <v>0</v>
      </c>
      <c r="H44" s="53"/>
      <c r="I44" s="54"/>
      <c r="J44" s="54"/>
    </row>
    <row r="45" spans="1:10" ht="23.1" customHeight="1" thickBot="1" x14ac:dyDescent="0.35">
      <c r="A45" s="6" t="s">
        <v>38</v>
      </c>
      <c r="B45" s="55">
        <f>SUM('DEB7:FIN7'!B45)</f>
        <v>0</v>
      </c>
      <c r="C45" s="18">
        <f>SUM('DEB7:FIN7'!C45)</f>
        <v>0</v>
      </c>
      <c r="D45" s="15" t="s">
        <v>39</v>
      </c>
      <c r="E45" s="21">
        <f t="shared" si="0"/>
        <v>0</v>
      </c>
      <c r="F45" s="21">
        <f t="shared" si="0"/>
        <v>0</v>
      </c>
      <c r="H45" s="53"/>
      <c r="I45" s="54"/>
      <c r="J45" s="54"/>
    </row>
    <row r="46" spans="1:10" ht="23.1" customHeight="1" thickBot="1" x14ac:dyDescent="0.35">
      <c r="A46" s="6" t="s">
        <v>40</v>
      </c>
      <c r="B46" s="55">
        <f>SUM('DEB7:FIN7'!B46)</f>
        <v>0</v>
      </c>
      <c r="C46" s="18">
        <f>SUM('DEB7:FIN7'!C46)</f>
        <v>0</v>
      </c>
      <c r="D46" s="15" t="s">
        <v>40</v>
      </c>
      <c r="E46" s="21">
        <f>B46</f>
        <v>0</v>
      </c>
      <c r="F46" s="21">
        <f>C46</f>
        <v>0</v>
      </c>
      <c r="H46" s="53"/>
      <c r="I46" s="54"/>
      <c r="J46" s="54"/>
    </row>
    <row r="47" spans="1:10" ht="23.1" customHeight="1" thickBot="1" x14ac:dyDescent="0.35">
      <c r="A47" s="9" t="s">
        <v>41</v>
      </c>
      <c r="B47" s="20">
        <f>B41+B42</f>
        <v>20350</v>
      </c>
      <c r="C47" s="20">
        <f>C41+C42</f>
        <v>0</v>
      </c>
      <c r="D47" s="17" t="s">
        <v>41</v>
      </c>
      <c r="E47" s="30">
        <f>E41+E42</f>
        <v>457000</v>
      </c>
      <c r="F47" s="30">
        <f>F41+F42</f>
        <v>0</v>
      </c>
      <c r="H47" s="53"/>
      <c r="I47" s="54"/>
      <c r="J47" s="54"/>
    </row>
    <row r="48" spans="1:10" ht="23.1" customHeight="1" x14ac:dyDescent="0.3">
      <c r="H48" s="53"/>
      <c r="I48" s="54"/>
      <c r="J48" s="54"/>
    </row>
    <row r="49" spans="3:10" ht="15.75" customHeight="1" x14ac:dyDescent="0.3">
      <c r="D49" s="10" t="s">
        <v>42</v>
      </c>
      <c r="E49" s="31">
        <f>B41-E41</f>
        <v>-436650</v>
      </c>
      <c r="F49" s="31">
        <f>C41-F41</f>
        <v>0</v>
      </c>
      <c r="H49" s="53"/>
      <c r="I49" s="54"/>
      <c r="J49" s="54"/>
    </row>
    <row r="50" spans="3:10" ht="16.8" x14ac:dyDescent="0.3">
      <c r="H50" s="53"/>
      <c r="I50" s="54"/>
      <c r="J50" s="54"/>
    </row>
    <row r="51" spans="3:10" ht="16.8" x14ac:dyDescent="0.3">
      <c r="F51" s="31"/>
      <c r="H51" s="53"/>
      <c r="I51" s="54"/>
      <c r="J51" s="54"/>
    </row>
    <row r="52" spans="3:10" ht="16.8" x14ac:dyDescent="0.3">
      <c r="H52" s="53"/>
      <c r="I52" s="54"/>
      <c r="J52" s="54"/>
    </row>
    <row r="53" spans="3:10" ht="16.8" x14ac:dyDescent="0.3">
      <c r="H53" s="53"/>
      <c r="I53" s="54"/>
      <c r="J53" s="54"/>
    </row>
    <row r="54" spans="3:10" ht="16.8" x14ac:dyDescent="0.3">
      <c r="C54" s="31"/>
      <c r="F54" s="31"/>
      <c r="H54" s="53"/>
      <c r="I54" s="54"/>
      <c r="J54" s="54"/>
    </row>
    <row r="55" spans="3:10" ht="16.8" x14ac:dyDescent="0.3">
      <c r="H55" s="53"/>
      <c r="I55" s="54"/>
      <c r="J55" s="54"/>
    </row>
    <row r="56" spans="3:10" ht="16.8" x14ac:dyDescent="0.3">
      <c r="H56" s="53"/>
      <c r="I56" s="54"/>
      <c r="J56" s="54"/>
    </row>
    <row r="57" spans="3:10" ht="16.8" x14ac:dyDescent="0.3">
      <c r="H57" s="53"/>
      <c r="I57" s="54"/>
      <c r="J57" s="54"/>
    </row>
    <row r="58" spans="3:10" ht="16.8" x14ac:dyDescent="0.3">
      <c r="H58" s="53"/>
      <c r="I58" s="54"/>
      <c r="J58" s="54"/>
    </row>
    <row r="59" spans="3:10" ht="16.8" x14ac:dyDescent="0.3">
      <c r="H59" s="53"/>
      <c r="I59" s="54"/>
      <c r="J59" s="54"/>
    </row>
    <row r="60" spans="3:10" ht="16.8" x14ac:dyDescent="0.3">
      <c r="H60" s="53"/>
      <c r="I60" s="54"/>
      <c r="J60" s="54"/>
    </row>
    <row r="61" spans="3:10" ht="16.8" x14ac:dyDescent="0.3">
      <c r="H61" s="53"/>
      <c r="I61" s="54"/>
      <c r="J61" s="54"/>
    </row>
    <row r="62" spans="3:10" ht="16.8" x14ac:dyDescent="0.3">
      <c r="H62" s="53"/>
      <c r="I62" s="54"/>
      <c r="J62" s="54"/>
    </row>
    <row r="63" spans="3:10" ht="16.8" x14ac:dyDescent="0.3">
      <c r="H63" s="53"/>
      <c r="I63" s="54"/>
      <c r="J63" s="54"/>
    </row>
    <row r="64" spans="3:10" ht="16.8" x14ac:dyDescent="0.3">
      <c r="H64" s="53"/>
      <c r="I64" s="54"/>
      <c r="J64" s="54"/>
    </row>
    <row r="65" spans="8:10" ht="16.8" x14ac:dyDescent="0.3">
      <c r="H65" s="53"/>
      <c r="I65" s="54"/>
      <c r="J65" s="54"/>
    </row>
    <row r="66" spans="8:10" ht="16.8" x14ac:dyDescent="0.3">
      <c r="H66" s="53"/>
      <c r="I66" s="54"/>
      <c r="J66" s="54"/>
    </row>
    <row r="67" spans="8:10" ht="16.8" x14ac:dyDescent="0.3">
      <c r="H67" s="53"/>
      <c r="I67" s="54"/>
      <c r="J67" s="54"/>
    </row>
    <row r="68" spans="8:10" ht="16.8" x14ac:dyDescent="0.3">
      <c r="H68" s="53"/>
      <c r="I68" s="54"/>
      <c r="J68" s="54"/>
    </row>
    <row r="69" spans="8:10" ht="16.8" x14ac:dyDescent="0.3">
      <c r="H69" s="53"/>
      <c r="I69" s="54"/>
      <c r="J69" s="54"/>
    </row>
    <row r="70" spans="8:10" ht="16.8" x14ac:dyDescent="0.3">
      <c r="H70" s="53"/>
      <c r="I70" s="54"/>
      <c r="J70" s="54"/>
    </row>
    <row r="71" spans="8:10" ht="16.8" x14ac:dyDescent="0.3">
      <c r="H71" s="53"/>
      <c r="I71" s="54"/>
      <c r="J71" s="54"/>
    </row>
    <row r="72" spans="8:10" ht="16.8" x14ac:dyDescent="0.3">
      <c r="H72" s="53"/>
      <c r="I72" s="54"/>
      <c r="J72" s="54"/>
    </row>
    <row r="73" spans="8:10" ht="16.8" x14ac:dyDescent="0.3">
      <c r="H73" s="53"/>
      <c r="I73" s="54"/>
      <c r="J73" s="54"/>
    </row>
    <row r="74" spans="8:10" ht="16.8" x14ac:dyDescent="0.3">
      <c r="H74" s="53"/>
      <c r="I74" s="54"/>
      <c r="J74" s="54"/>
    </row>
    <row r="75" spans="8:10" ht="16.8" x14ac:dyDescent="0.3">
      <c r="H75" s="53"/>
      <c r="I75" s="54"/>
      <c r="J75" s="54"/>
    </row>
    <row r="76" spans="8:10" ht="16.8" x14ac:dyDescent="0.3">
      <c r="H76" s="53"/>
      <c r="I76" s="54"/>
      <c r="J76" s="54"/>
    </row>
    <row r="77" spans="8:10" ht="16.8" x14ac:dyDescent="0.3">
      <c r="H77" s="53"/>
      <c r="I77" s="54"/>
      <c r="J77" s="54"/>
    </row>
    <row r="78" spans="8:10" ht="16.8" x14ac:dyDescent="0.3">
      <c r="H78" s="53"/>
      <c r="I78" s="54"/>
      <c r="J78" s="54"/>
    </row>
    <row r="79" spans="8:10" ht="16.8" x14ac:dyDescent="0.3">
      <c r="H79" s="53"/>
      <c r="I79" s="54"/>
      <c r="J79" s="54"/>
    </row>
    <row r="80" spans="8:10" ht="16.8" x14ac:dyDescent="0.3">
      <c r="H80" s="53"/>
      <c r="I80" s="54"/>
      <c r="J80" s="54"/>
    </row>
    <row r="81" spans="8:10" ht="16.8" x14ac:dyDescent="0.3">
      <c r="H81" s="53"/>
      <c r="I81" s="54"/>
      <c r="J81" s="54"/>
    </row>
    <row r="82" spans="8:10" ht="16.8" x14ac:dyDescent="0.3">
      <c r="H82" s="53"/>
      <c r="I82" s="54"/>
      <c r="J82" s="54"/>
    </row>
    <row r="83" spans="8:10" ht="16.8" x14ac:dyDescent="0.3">
      <c r="H83" s="53"/>
      <c r="I83" s="54"/>
      <c r="J83" s="54"/>
    </row>
    <row r="84" spans="8:10" ht="16.8" x14ac:dyDescent="0.3">
      <c r="H84" s="53"/>
      <c r="I84" s="54"/>
      <c r="J84" s="54"/>
    </row>
    <row r="85" spans="8:10" ht="16.8" x14ac:dyDescent="0.3">
      <c r="H85" s="53"/>
      <c r="I85" s="54"/>
      <c r="J85" s="54"/>
    </row>
    <row r="86" spans="8:10" ht="16.8" x14ac:dyDescent="0.3">
      <c r="H86" s="53"/>
      <c r="I86" s="54"/>
      <c r="J86" s="54"/>
    </row>
    <row r="87" spans="8:10" ht="16.8" x14ac:dyDescent="0.3">
      <c r="H87" s="53"/>
      <c r="I87" s="54"/>
      <c r="J87" s="54"/>
    </row>
    <row r="88" spans="8:10" ht="16.8" x14ac:dyDescent="0.3">
      <c r="H88" s="53"/>
      <c r="I88" s="54"/>
      <c r="J88" s="54"/>
    </row>
    <row r="89" spans="8:10" ht="16.8" x14ac:dyDescent="0.3">
      <c r="H89" s="53"/>
      <c r="I89" s="54"/>
      <c r="J89" s="54"/>
    </row>
    <row r="90" spans="8:10" ht="16.8" x14ac:dyDescent="0.3">
      <c r="H90" s="53"/>
      <c r="I90" s="54"/>
      <c r="J90" s="54"/>
    </row>
    <row r="91" spans="8:10" ht="16.8" x14ac:dyDescent="0.3">
      <c r="H91" s="53"/>
      <c r="I91" s="54"/>
      <c r="J91" s="54"/>
    </row>
    <row r="92" spans="8:10" ht="16.8" x14ac:dyDescent="0.3">
      <c r="H92" s="53"/>
      <c r="I92" s="54"/>
      <c r="J92" s="54"/>
    </row>
    <row r="93" spans="8:10" ht="16.8" x14ac:dyDescent="0.3">
      <c r="H93" s="53"/>
      <c r="I93" s="54"/>
      <c r="J93" s="54"/>
    </row>
    <row r="94" spans="8:10" ht="16.8" x14ac:dyDescent="0.3">
      <c r="H94" s="53"/>
      <c r="I94" s="54"/>
      <c r="J94" s="54"/>
    </row>
    <row r="95" spans="8:10" ht="16.8" x14ac:dyDescent="0.3">
      <c r="H95" s="53"/>
      <c r="I95" s="54"/>
      <c r="J95" s="54"/>
    </row>
    <row r="96" spans="8:10" ht="16.8" x14ac:dyDescent="0.3">
      <c r="H96" s="53"/>
      <c r="I96" s="54"/>
      <c r="J96" s="54"/>
    </row>
    <row r="97" spans="8:10" ht="16.8" x14ac:dyDescent="0.3">
      <c r="H97" s="53"/>
      <c r="I97" s="54"/>
      <c r="J97" s="54"/>
    </row>
    <row r="98" spans="8:10" ht="16.8" x14ac:dyDescent="0.3">
      <c r="H98" s="53"/>
      <c r="I98" s="54"/>
      <c r="J98" s="54"/>
    </row>
    <row r="99" spans="8:10" ht="16.8" x14ac:dyDescent="0.3">
      <c r="H99" s="53"/>
      <c r="I99" s="54"/>
      <c r="J99" s="54"/>
    </row>
    <row r="100" spans="8:10" ht="16.8" x14ac:dyDescent="0.3">
      <c r="H100" s="53"/>
      <c r="I100" s="54"/>
      <c r="J100" s="54"/>
    </row>
    <row r="101" spans="8:10" ht="16.8" x14ac:dyDescent="0.3">
      <c r="H101" s="53"/>
      <c r="I101" s="54"/>
      <c r="J101" s="54"/>
    </row>
    <row r="102" spans="8:10" ht="16.8" x14ac:dyDescent="0.3">
      <c r="H102" s="53"/>
      <c r="I102" s="54"/>
      <c r="J102" s="54"/>
    </row>
    <row r="103" spans="8:10" ht="16.8" x14ac:dyDescent="0.3">
      <c r="H103" s="53"/>
      <c r="I103" s="54"/>
      <c r="J103" s="54"/>
    </row>
    <row r="104" spans="8:10" ht="16.8" x14ac:dyDescent="0.3">
      <c r="H104" s="53"/>
      <c r="I104" s="54"/>
      <c r="J104" s="54"/>
    </row>
    <row r="105" spans="8:10" ht="16.8" x14ac:dyDescent="0.3">
      <c r="H105" s="53"/>
      <c r="I105" s="54"/>
      <c r="J105" s="54"/>
    </row>
    <row r="106" spans="8:10" ht="16.8" x14ac:dyDescent="0.3">
      <c r="H106" s="53"/>
      <c r="I106" s="54"/>
      <c r="J106" s="54"/>
    </row>
    <row r="107" spans="8:10" ht="16.8" x14ac:dyDescent="0.3">
      <c r="H107" s="53"/>
      <c r="I107" s="54"/>
      <c r="J107" s="54"/>
    </row>
    <row r="108" spans="8:10" ht="16.8" x14ac:dyDescent="0.3">
      <c r="H108" s="53"/>
      <c r="I108" s="54"/>
      <c r="J108" s="54"/>
    </row>
    <row r="109" spans="8:10" ht="16.8" x14ac:dyDescent="0.3">
      <c r="H109" s="53"/>
      <c r="I109" s="54"/>
      <c r="J109" s="54"/>
    </row>
    <row r="110" spans="8:10" ht="16.8" x14ac:dyDescent="0.3">
      <c r="H110" s="53"/>
      <c r="I110" s="54"/>
      <c r="J110" s="54"/>
    </row>
    <row r="111" spans="8:10" ht="16.8" x14ac:dyDescent="0.3">
      <c r="H111" s="53"/>
      <c r="I111" s="54"/>
      <c r="J111" s="54"/>
    </row>
    <row r="112" spans="8:10" ht="16.8" x14ac:dyDescent="0.3">
      <c r="H112" s="53"/>
      <c r="I112" s="54"/>
      <c r="J112" s="54"/>
    </row>
    <row r="113" spans="8:10" ht="16.8" x14ac:dyDescent="0.3">
      <c r="H113" s="53"/>
      <c r="I113" s="54"/>
      <c r="J113" s="54"/>
    </row>
    <row r="114" spans="8:10" ht="16.8" x14ac:dyDescent="0.3">
      <c r="H114" s="53"/>
      <c r="I114" s="54"/>
      <c r="J114" s="54"/>
    </row>
    <row r="115" spans="8:10" ht="16.8" x14ac:dyDescent="0.3">
      <c r="H115" s="53"/>
      <c r="I115" s="54"/>
      <c r="J115" s="54"/>
    </row>
    <row r="116" spans="8:10" ht="16.8" x14ac:dyDescent="0.3">
      <c r="H116" s="53"/>
      <c r="I116" s="54"/>
      <c r="J116" s="54"/>
    </row>
    <row r="117" spans="8:10" ht="16.8" x14ac:dyDescent="0.3">
      <c r="H117" s="53"/>
      <c r="I117" s="54"/>
      <c r="J117" s="54"/>
    </row>
    <row r="118" spans="8:10" ht="16.8" x14ac:dyDescent="0.3">
      <c r="H118" s="53"/>
      <c r="I118" s="54"/>
      <c r="J118" s="54"/>
    </row>
    <row r="119" spans="8:10" ht="16.8" x14ac:dyDescent="0.3">
      <c r="H119" s="53"/>
      <c r="I119" s="54"/>
      <c r="J119" s="54"/>
    </row>
    <row r="120" spans="8:10" ht="16.8" x14ac:dyDescent="0.3">
      <c r="H120" s="53"/>
      <c r="I120" s="54"/>
      <c r="J120" s="54"/>
    </row>
    <row r="121" spans="8:10" ht="16.8" x14ac:dyDescent="0.3">
      <c r="H121" s="53"/>
      <c r="I121" s="54"/>
      <c r="J121" s="54"/>
    </row>
    <row r="122" spans="8:10" ht="16.8" x14ac:dyDescent="0.3">
      <c r="H122" s="53"/>
      <c r="I122" s="54"/>
      <c r="J122" s="54"/>
    </row>
    <row r="123" spans="8:10" ht="16.8" x14ac:dyDescent="0.3">
      <c r="H123" s="53"/>
      <c r="I123" s="54"/>
      <c r="J123" s="54"/>
    </row>
    <row r="124" spans="8:10" ht="16.8" x14ac:dyDescent="0.3">
      <c r="H124" s="53"/>
      <c r="I124" s="54"/>
      <c r="J124" s="54"/>
    </row>
    <row r="125" spans="8:10" ht="16.8" x14ac:dyDescent="0.3">
      <c r="H125" s="53"/>
      <c r="I125" s="54"/>
      <c r="J125" s="54"/>
    </row>
    <row r="126" spans="8:10" ht="16.8" x14ac:dyDescent="0.3">
      <c r="H126" s="53"/>
      <c r="I126" s="54"/>
      <c r="J126" s="54"/>
    </row>
    <row r="127" spans="8:10" ht="16.8" x14ac:dyDescent="0.3">
      <c r="H127" s="53"/>
      <c r="I127" s="54"/>
      <c r="J127" s="54"/>
    </row>
    <row r="128" spans="8:10" ht="16.8" x14ac:dyDescent="0.3">
      <c r="H128" s="53"/>
      <c r="I128" s="54"/>
      <c r="J128" s="54"/>
    </row>
    <row r="129" spans="8:10" ht="16.8" x14ac:dyDescent="0.3">
      <c r="H129" s="53"/>
      <c r="I129" s="54"/>
      <c r="J129" s="54"/>
    </row>
    <row r="130" spans="8:10" ht="16.8" x14ac:dyDescent="0.3">
      <c r="H130" s="53"/>
      <c r="I130" s="54"/>
      <c r="J130" s="54"/>
    </row>
    <row r="131" spans="8:10" ht="16.8" x14ac:dyDescent="0.3">
      <c r="H131" s="53"/>
      <c r="I131" s="54"/>
      <c r="J131" s="54"/>
    </row>
    <row r="132" spans="8:10" ht="16.8" x14ac:dyDescent="0.3">
      <c r="H132" s="53"/>
      <c r="I132" s="54"/>
      <c r="J132" s="54"/>
    </row>
    <row r="133" spans="8:10" ht="16.8" x14ac:dyDescent="0.3">
      <c r="H133" s="53"/>
      <c r="I133" s="54"/>
      <c r="J133" s="54"/>
    </row>
    <row r="134" spans="8:10" ht="16.8" x14ac:dyDescent="0.3">
      <c r="H134" s="53"/>
      <c r="I134" s="54"/>
      <c r="J134" s="54"/>
    </row>
    <row r="135" spans="8:10" ht="16.8" x14ac:dyDescent="0.3">
      <c r="H135" s="53"/>
      <c r="I135" s="54"/>
      <c r="J135" s="54"/>
    </row>
    <row r="136" spans="8:10" ht="16.8" x14ac:dyDescent="0.3">
      <c r="H136" s="53"/>
      <c r="I136" s="54"/>
      <c r="J136" s="54"/>
    </row>
    <row r="137" spans="8:10" ht="16.8" x14ac:dyDescent="0.3">
      <c r="H137" s="53"/>
      <c r="I137" s="54"/>
      <c r="J137" s="54"/>
    </row>
    <row r="138" spans="8:10" ht="16.8" x14ac:dyDescent="0.3">
      <c r="H138" s="53"/>
      <c r="I138" s="54"/>
      <c r="J138" s="54"/>
    </row>
    <row r="139" spans="8:10" ht="16.8" x14ac:dyDescent="0.3">
      <c r="H139" s="53"/>
      <c r="I139" s="54"/>
      <c r="J139" s="54"/>
    </row>
    <row r="140" spans="8:10" ht="16.8" x14ac:dyDescent="0.3">
      <c r="H140" s="53"/>
      <c r="I140" s="54"/>
      <c r="J140" s="54"/>
    </row>
    <row r="141" spans="8:10" ht="16.8" x14ac:dyDescent="0.3">
      <c r="H141" s="53"/>
      <c r="I141" s="54"/>
      <c r="J141" s="54"/>
    </row>
    <row r="142" spans="8:10" ht="16.8" x14ac:dyDescent="0.3">
      <c r="H142" s="53"/>
      <c r="I142" s="54"/>
      <c r="J142" s="54"/>
    </row>
  </sheetData>
  <pageMargins left="0" right="0" top="0" bottom="0" header="0.31496062992125984" footer="0.31496062992125984"/>
  <pageSetup paperSize="9" scale="78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F49"/>
  <sheetViews>
    <sheetView topLeftCell="A34" workbookViewId="0">
      <selection activeCell="I19" sqref="I19"/>
    </sheetView>
  </sheetViews>
  <sheetFormatPr baseColWidth="10" defaultRowHeight="14.4" x14ac:dyDescent="0.3"/>
  <cols>
    <col min="1" max="1" width="43.5546875" customWidth="1"/>
    <col min="4" max="4" width="34.88671875" style="10" customWidth="1"/>
  </cols>
  <sheetData>
    <row r="1" spans="1:6" ht="14.25" customHeight="1" x14ac:dyDescent="0.3">
      <c r="A1" s="27"/>
    </row>
    <row r="2" spans="1:6" ht="16.2" x14ac:dyDescent="0.3">
      <c r="A2" s="1" t="s">
        <v>86</v>
      </c>
    </row>
    <row r="3" spans="1:6" ht="7.5" customHeight="1" thickBot="1" x14ac:dyDescent="0.35">
      <c r="A3" s="2"/>
    </row>
    <row r="4" spans="1:6" ht="14.25" customHeight="1" thickBot="1" x14ac:dyDescent="0.35">
      <c r="A4" s="3" t="s">
        <v>0</v>
      </c>
      <c r="B4" s="4" t="s">
        <v>74</v>
      </c>
      <c r="C4" s="4" t="s">
        <v>75</v>
      </c>
      <c r="D4" s="11" t="s">
        <v>1</v>
      </c>
      <c r="E4" s="4" t="s">
        <v>74</v>
      </c>
      <c r="F4" s="4" t="s">
        <v>75</v>
      </c>
    </row>
    <row r="5" spans="1:6" ht="23.1" customHeight="1" thickBot="1" x14ac:dyDescent="0.35">
      <c r="A5" s="5" t="s">
        <v>2</v>
      </c>
      <c r="B5" s="18">
        <f>B6+B13+B19+B28+B32+B36+B38+B39+B40</f>
        <v>0</v>
      </c>
      <c r="C5" s="18">
        <f>C6+C13+C19+C28+C32+C36+C38+C39+C40</f>
        <v>0</v>
      </c>
      <c r="D5" s="12" t="s">
        <v>3</v>
      </c>
      <c r="E5" s="21">
        <f>E6+E13+E32+E36+E38+E39+E40</f>
        <v>0</v>
      </c>
      <c r="F5" s="21">
        <f>F6+F13+F32+F36+F38+F39+F40</f>
        <v>0</v>
      </c>
    </row>
    <row r="6" spans="1:6" ht="23.1" customHeight="1" thickBot="1" x14ac:dyDescent="0.35">
      <c r="A6" s="46" t="s">
        <v>4</v>
      </c>
      <c r="B6" s="37">
        <f>SUM(B7:B12)</f>
        <v>0</v>
      </c>
      <c r="C6" s="37">
        <f>SUM(C7:C12)</f>
        <v>0</v>
      </c>
      <c r="D6" s="47" t="s">
        <v>66</v>
      </c>
      <c r="E6" s="37">
        <f>SUM(E7:E12)</f>
        <v>0</v>
      </c>
      <c r="F6" s="37">
        <f>SUM(F7:F12)</f>
        <v>0</v>
      </c>
    </row>
    <row r="7" spans="1:6" ht="23.1" customHeight="1" thickBot="1" x14ac:dyDescent="0.35">
      <c r="A7" s="6" t="s">
        <v>43</v>
      </c>
      <c r="B7" s="18"/>
      <c r="C7" s="18"/>
      <c r="D7" s="13" t="s">
        <v>48</v>
      </c>
      <c r="E7" s="21"/>
      <c r="F7" s="21"/>
    </row>
    <row r="8" spans="1:6" ht="23.1" customHeight="1" thickBot="1" x14ac:dyDescent="0.35">
      <c r="A8" s="6" t="s">
        <v>44</v>
      </c>
      <c r="B8" s="18"/>
      <c r="C8" s="18"/>
      <c r="D8" s="13"/>
      <c r="E8" s="21"/>
      <c r="F8" s="21"/>
    </row>
    <row r="9" spans="1:6" ht="23.1" customHeight="1" thickBot="1" x14ac:dyDescent="0.35">
      <c r="A9" s="6" t="s">
        <v>45</v>
      </c>
      <c r="B9" s="18"/>
      <c r="C9" s="18"/>
      <c r="D9" s="13" t="s">
        <v>49</v>
      </c>
      <c r="E9" s="21"/>
      <c r="F9" s="21"/>
    </row>
    <row r="10" spans="1:6" ht="23.1" customHeight="1" thickBot="1" x14ac:dyDescent="0.35">
      <c r="A10" s="6" t="s">
        <v>46</v>
      </c>
      <c r="B10" s="18"/>
      <c r="C10" s="18"/>
      <c r="D10" s="13"/>
      <c r="E10" s="21"/>
      <c r="F10" s="21"/>
    </row>
    <row r="11" spans="1:6" ht="23.1" customHeight="1" thickBot="1" x14ac:dyDescent="0.35">
      <c r="A11" s="6" t="s">
        <v>47</v>
      </c>
      <c r="B11" s="18"/>
      <c r="C11" s="18"/>
      <c r="D11" s="13" t="s">
        <v>50</v>
      </c>
      <c r="E11" s="21"/>
      <c r="F11" s="21"/>
    </row>
    <row r="12" spans="1:6" ht="23.1" customHeight="1" thickBot="1" x14ac:dyDescent="0.35">
      <c r="A12" s="6"/>
      <c r="B12" s="18"/>
      <c r="C12" s="18"/>
      <c r="D12" s="13"/>
      <c r="E12" s="21"/>
      <c r="F12" s="21"/>
    </row>
    <row r="13" spans="1:6" ht="23.1" customHeight="1" thickBot="1" x14ac:dyDescent="0.35">
      <c r="A13" s="34" t="s">
        <v>7</v>
      </c>
      <c r="B13" s="35">
        <f>SUM(B14:B18)</f>
        <v>0</v>
      </c>
      <c r="C13" s="35">
        <f>SUM(C14:C18)</f>
        <v>0</v>
      </c>
      <c r="D13" s="32" t="s">
        <v>5</v>
      </c>
      <c r="E13" s="40">
        <f>SUM(E14:E31)</f>
        <v>0</v>
      </c>
      <c r="F13" s="40">
        <f>SUM(F14:F31)</f>
        <v>0</v>
      </c>
    </row>
    <row r="14" spans="1:6" ht="23.1" customHeight="1" thickBot="1" x14ac:dyDescent="0.35">
      <c r="A14" s="6" t="s">
        <v>51</v>
      </c>
      <c r="B14" s="18"/>
      <c r="C14" s="18"/>
      <c r="D14" s="15" t="s">
        <v>6</v>
      </c>
      <c r="E14" s="29"/>
      <c r="F14" s="29"/>
    </row>
    <row r="15" spans="1:6" ht="23.1" customHeight="1" thickBot="1" x14ac:dyDescent="0.35">
      <c r="A15" s="6" t="s">
        <v>67</v>
      </c>
      <c r="B15" s="18"/>
      <c r="C15" s="18"/>
      <c r="D15" s="15" t="s">
        <v>165</v>
      </c>
      <c r="E15" s="29"/>
      <c r="F15" s="29"/>
    </row>
    <row r="16" spans="1:6" ht="23.1" customHeight="1" thickBot="1" x14ac:dyDescent="0.35">
      <c r="A16" s="6" t="s">
        <v>8</v>
      </c>
      <c r="B16" s="18"/>
      <c r="C16" s="18"/>
      <c r="D16" s="23" t="s">
        <v>9</v>
      </c>
      <c r="E16" s="29"/>
      <c r="F16" s="29"/>
    </row>
    <row r="17" spans="1:6" ht="23.1" customHeight="1" thickBot="1" x14ac:dyDescent="0.35">
      <c r="A17" s="25" t="s">
        <v>10</v>
      </c>
      <c r="B17" s="18"/>
      <c r="C17" s="18"/>
      <c r="D17" s="23" t="s">
        <v>12</v>
      </c>
      <c r="E17" s="24"/>
      <c r="F17" s="24"/>
    </row>
    <row r="18" spans="1:6" ht="18.75" customHeight="1" thickBot="1" x14ac:dyDescent="0.35">
      <c r="A18" s="25" t="s">
        <v>52</v>
      </c>
      <c r="B18" s="26"/>
      <c r="C18" s="26"/>
      <c r="D18" s="48" t="s">
        <v>59</v>
      </c>
      <c r="E18" s="28"/>
      <c r="F18" s="28"/>
    </row>
    <row r="19" spans="1:6" ht="16.5" customHeight="1" thickBot="1" x14ac:dyDescent="0.35">
      <c r="A19" s="36" t="s">
        <v>11</v>
      </c>
      <c r="B19" s="37">
        <f>SUM(B20:B27)</f>
        <v>0</v>
      </c>
      <c r="C19" s="37">
        <f>SUM(C20:C27)</f>
        <v>0</v>
      </c>
      <c r="D19" s="49" t="s">
        <v>60</v>
      </c>
      <c r="E19" s="29"/>
      <c r="F19" s="29"/>
    </row>
    <row r="20" spans="1:6" ht="27.75" customHeight="1" thickBot="1" x14ac:dyDescent="0.35">
      <c r="A20" s="6" t="s">
        <v>53</v>
      </c>
      <c r="B20" s="18"/>
      <c r="C20" s="18"/>
      <c r="D20" s="15"/>
      <c r="E20" s="29"/>
      <c r="F20" s="29"/>
    </row>
    <row r="21" spans="1:6" ht="27.75" customHeight="1" thickBot="1" x14ac:dyDescent="0.35">
      <c r="A21" s="6" t="s">
        <v>54</v>
      </c>
      <c r="B21" s="18"/>
      <c r="C21" s="18"/>
      <c r="D21" s="15" t="s">
        <v>19</v>
      </c>
      <c r="E21" s="29"/>
      <c r="F21" s="29"/>
    </row>
    <row r="22" spans="1:6" ht="27.75" customHeight="1" thickBot="1" x14ac:dyDescent="0.35">
      <c r="A22" s="6" t="s">
        <v>55</v>
      </c>
      <c r="B22" s="18"/>
      <c r="C22" s="18"/>
      <c r="D22" s="15"/>
      <c r="E22" s="29"/>
      <c r="F22" s="29"/>
    </row>
    <row r="23" spans="1:6" ht="27.75" customHeight="1" thickBot="1" x14ac:dyDescent="0.35">
      <c r="A23" s="6" t="s">
        <v>56</v>
      </c>
      <c r="B23" s="18"/>
      <c r="C23" s="18"/>
      <c r="D23" s="15" t="s">
        <v>61</v>
      </c>
      <c r="E23" s="29"/>
      <c r="F23" s="29"/>
    </row>
    <row r="24" spans="1:6" ht="27.75" customHeight="1" thickBot="1" x14ac:dyDescent="0.35">
      <c r="A24" s="6" t="s">
        <v>57</v>
      </c>
      <c r="B24" s="18"/>
      <c r="C24" s="18"/>
      <c r="D24" s="15"/>
      <c r="E24" s="29"/>
      <c r="F24" s="29"/>
    </row>
    <row r="25" spans="1:6" ht="23.1" customHeight="1" thickBot="1" x14ac:dyDescent="0.35">
      <c r="A25" s="6" t="s">
        <v>13</v>
      </c>
      <c r="B25" s="18"/>
      <c r="C25" s="18"/>
      <c r="D25" s="15"/>
      <c r="E25" s="29"/>
      <c r="F25" s="29"/>
    </row>
    <row r="26" spans="1:6" ht="23.1" customHeight="1" thickBot="1" x14ac:dyDescent="0.35">
      <c r="A26" s="25" t="s">
        <v>52</v>
      </c>
      <c r="B26" s="18"/>
      <c r="C26" s="18"/>
      <c r="D26" s="15" t="s">
        <v>62</v>
      </c>
      <c r="E26" s="29"/>
      <c r="F26" s="29"/>
    </row>
    <row r="27" spans="1:6" ht="23.1" customHeight="1" thickBot="1" x14ac:dyDescent="0.35">
      <c r="A27" s="44"/>
      <c r="B27" s="18"/>
      <c r="C27" s="18"/>
      <c r="D27" s="15" t="s">
        <v>63</v>
      </c>
      <c r="E27" s="29"/>
      <c r="F27" s="29"/>
    </row>
    <row r="28" spans="1:6" ht="23.1" customHeight="1" thickBot="1" x14ac:dyDescent="0.35">
      <c r="A28" s="34" t="s">
        <v>14</v>
      </c>
      <c r="B28" s="35">
        <f>SUM(B29:B31)</f>
        <v>0</v>
      </c>
      <c r="C28" s="35">
        <f>SUM(C29:C31)</f>
        <v>0</v>
      </c>
      <c r="D28" s="15" t="s">
        <v>64</v>
      </c>
      <c r="E28" s="29"/>
      <c r="F28" s="29"/>
    </row>
    <row r="29" spans="1:6" ht="23.1" customHeight="1" thickBot="1" x14ac:dyDescent="0.35">
      <c r="A29" s="6" t="s">
        <v>16</v>
      </c>
      <c r="B29" s="18"/>
      <c r="C29" s="18"/>
      <c r="D29" s="15" t="s">
        <v>15</v>
      </c>
      <c r="E29" s="29"/>
      <c r="F29" s="29"/>
    </row>
    <row r="30" spans="1:6" ht="23.1" customHeight="1" thickBot="1" x14ac:dyDescent="0.35">
      <c r="A30" s="6" t="s">
        <v>17</v>
      </c>
      <c r="B30" s="18"/>
      <c r="C30" s="18"/>
      <c r="D30" s="15"/>
      <c r="E30" s="29"/>
      <c r="F30" s="29"/>
    </row>
    <row r="31" spans="1:6" ht="23.1" customHeight="1" thickBot="1" x14ac:dyDescent="0.35">
      <c r="A31" s="6"/>
      <c r="B31" s="18"/>
      <c r="C31" s="18"/>
      <c r="D31" s="15"/>
      <c r="E31" s="29"/>
      <c r="F31" s="29"/>
    </row>
    <row r="32" spans="1:6" ht="23.1" customHeight="1" thickBot="1" x14ac:dyDescent="0.35">
      <c r="A32" s="34" t="s">
        <v>18</v>
      </c>
      <c r="B32" s="35">
        <f>SUM(B33:B35)</f>
        <v>0</v>
      </c>
      <c r="C32" s="35">
        <f>SUM(C33:C35)</f>
        <v>0</v>
      </c>
      <c r="D32" s="32" t="s">
        <v>24</v>
      </c>
      <c r="E32" s="40">
        <f>+E33+E34+E35</f>
        <v>0</v>
      </c>
      <c r="F32" s="40">
        <f>+F33+F34+F35</f>
        <v>0</v>
      </c>
    </row>
    <row r="33" spans="1:6" ht="23.1" customHeight="1" thickBot="1" x14ac:dyDescent="0.35">
      <c r="A33" s="6" t="s">
        <v>20</v>
      </c>
      <c r="B33" s="18"/>
      <c r="C33" s="18"/>
      <c r="D33" s="15" t="s">
        <v>65</v>
      </c>
      <c r="E33" s="29"/>
      <c r="F33" s="29"/>
    </row>
    <row r="34" spans="1:6" ht="23.1" customHeight="1" thickBot="1" x14ac:dyDescent="0.35">
      <c r="A34" s="6" t="s">
        <v>21</v>
      </c>
      <c r="B34" s="18"/>
      <c r="C34" s="18"/>
      <c r="D34" s="15"/>
      <c r="E34" s="29"/>
      <c r="F34" s="29"/>
    </row>
    <row r="35" spans="1:6" ht="23.1" customHeight="1" thickBot="1" x14ac:dyDescent="0.35">
      <c r="A35" s="6" t="s">
        <v>22</v>
      </c>
      <c r="B35" s="18"/>
      <c r="C35" s="18"/>
      <c r="D35" s="15"/>
      <c r="E35" s="29"/>
      <c r="F35" s="29"/>
    </row>
    <row r="36" spans="1:6" ht="23.1" customHeight="1" thickBot="1" x14ac:dyDescent="0.35">
      <c r="A36" s="34" t="s">
        <v>23</v>
      </c>
      <c r="B36" s="40">
        <f>B37</f>
        <v>0</v>
      </c>
      <c r="C36" s="40">
        <f>C37</f>
        <v>0</v>
      </c>
      <c r="D36" s="39" t="s">
        <v>27</v>
      </c>
      <c r="E36" s="40">
        <f>E37</f>
        <v>0</v>
      </c>
      <c r="F36" s="40">
        <f>F37</f>
        <v>0</v>
      </c>
    </row>
    <row r="37" spans="1:6" ht="23.1" customHeight="1" thickBot="1" x14ac:dyDescent="0.35">
      <c r="A37" s="41"/>
      <c r="B37" s="42"/>
      <c r="C37" s="42"/>
      <c r="D37" s="41"/>
      <c r="E37" s="43"/>
      <c r="F37" s="43"/>
    </row>
    <row r="38" spans="1:6" ht="23.1" customHeight="1" thickBot="1" x14ac:dyDescent="0.35">
      <c r="A38" s="46" t="s">
        <v>25</v>
      </c>
      <c r="B38" s="37"/>
      <c r="C38" s="37"/>
      <c r="D38" s="45" t="s">
        <v>69</v>
      </c>
      <c r="E38" s="37"/>
      <c r="F38" s="37"/>
    </row>
    <row r="39" spans="1:6" ht="23.1" customHeight="1" thickBot="1" x14ac:dyDescent="0.35">
      <c r="A39" s="34" t="s">
        <v>26</v>
      </c>
      <c r="B39" s="40"/>
      <c r="C39" s="40"/>
      <c r="D39" s="47" t="s">
        <v>29</v>
      </c>
      <c r="E39" s="40"/>
      <c r="F39" s="40"/>
    </row>
    <row r="40" spans="1:6" ht="18" customHeight="1" thickBot="1" x14ac:dyDescent="0.35">
      <c r="A40" s="38" t="s">
        <v>28</v>
      </c>
      <c r="B40" s="35"/>
      <c r="C40" s="35"/>
      <c r="D40" s="39" t="s">
        <v>58</v>
      </c>
      <c r="E40" s="40"/>
      <c r="F40" s="40"/>
    </row>
    <row r="41" spans="1:6" ht="23.1" customHeight="1" thickBot="1" x14ac:dyDescent="0.35">
      <c r="A41" s="8" t="s">
        <v>30</v>
      </c>
      <c r="B41" s="20">
        <f>B5</f>
        <v>0</v>
      </c>
      <c r="C41" s="20">
        <f>C5</f>
        <v>0</v>
      </c>
      <c r="D41" s="16" t="s">
        <v>31</v>
      </c>
      <c r="E41" s="20">
        <f>E5</f>
        <v>0</v>
      </c>
      <c r="F41" s="20">
        <f>F5</f>
        <v>0</v>
      </c>
    </row>
    <row r="42" spans="1:6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4" t="s">
        <v>33</v>
      </c>
      <c r="E42" s="28">
        <f>SUM(E43:E46)</f>
        <v>0</v>
      </c>
      <c r="F42" s="28">
        <f>SUM(F43:F46)</f>
        <v>0</v>
      </c>
    </row>
    <row r="43" spans="1:6" ht="18" customHeight="1" thickBot="1" x14ac:dyDescent="0.35">
      <c r="A43" s="6" t="s">
        <v>34</v>
      </c>
      <c r="B43" s="18"/>
      <c r="C43" s="18"/>
      <c r="D43" s="15" t="s">
        <v>35</v>
      </c>
      <c r="E43" s="21">
        <f>B43</f>
        <v>0</v>
      </c>
      <c r="F43" s="21">
        <f>C43</f>
        <v>0</v>
      </c>
    </row>
    <row r="44" spans="1:6" ht="23.1" customHeight="1" thickBot="1" x14ac:dyDescent="0.35">
      <c r="A44" s="6" t="s">
        <v>36</v>
      </c>
      <c r="B44" s="18"/>
      <c r="C44" s="18"/>
      <c r="D44" s="15" t="s">
        <v>37</v>
      </c>
      <c r="E44" s="21">
        <f t="shared" ref="E44:F46" si="0">B44</f>
        <v>0</v>
      </c>
      <c r="F44" s="21">
        <f t="shared" si="0"/>
        <v>0</v>
      </c>
    </row>
    <row r="45" spans="1:6" ht="23.1" customHeight="1" thickBot="1" x14ac:dyDescent="0.35">
      <c r="A45" s="6" t="s">
        <v>38</v>
      </c>
      <c r="B45" s="18"/>
      <c r="C45" s="18"/>
      <c r="D45" s="15" t="s">
        <v>39</v>
      </c>
      <c r="E45" s="21">
        <f t="shared" si="0"/>
        <v>0</v>
      </c>
      <c r="F45" s="21">
        <f t="shared" si="0"/>
        <v>0</v>
      </c>
    </row>
    <row r="46" spans="1:6" ht="23.1" customHeight="1" thickBot="1" x14ac:dyDescent="0.35">
      <c r="A46" s="6" t="s">
        <v>40</v>
      </c>
      <c r="B46" s="18"/>
      <c r="C46" s="18"/>
      <c r="D46" s="15" t="s">
        <v>40</v>
      </c>
      <c r="E46" s="21">
        <f t="shared" si="0"/>
        <v>0</v>
      </c>
      <c r="F46" s="21">
        <f t="shared" si="0"/>
        <v>0</v>
      </c>
    </row>
    <row r="47" spans="1:6" ht="23.1" customHeight="1" thickBot="1" x14ac:dyDescent="0.35">
      <c r="A47" s="9" t="s">
        <v>41</v>
      </c>
      <c r="B47" s="20">
        <f>B41+B42</f>
        <v>0</v>
      </c>
      <c r="C47" s="20">
        <f>C41+C42</f>
        <v>0</v>
      </c>
      <c r="D47" s="17" t="s">
        <v>41</v>
      </c>
      <c r="E47" s="20">
        <f>E41+E42</f>
        <v>0</v>
      </c>
      <c r="F47" s="20">
        <f>F41+F42</f>
        <v>0</v>
      </c>
    </row>
    <row r="48" spans="1:6" ht="23.1" customHeight="1" x14ac:dyDescent="0.3"/>
    <row r="49" spans="4:6" ht="15.75" customHeight="1" x14ac:dyDescent="0.3">
      <c r="D49" s="10" t="s">
        <v>42</v>
      </c>
      <c r="E49" s="31">
        <f>B41-E41</f>
        <v>0</v>
      </c>
      <c r="F49" s="31">
        <f>C41-F41</f>
        <v>0</v>
      </c>
    </row>
  </sheetData>
  <pageMargins left="0" right="0" top="0" bottom="0" header="0.31496062992125984" footer="0.31496062992125984"/>
  <pageSetup paperSize="9" orientation="portrait" horizontalDpi="0" verticalDpi="0" r:id="rId1"/>
</worksheet>
</file>

<file path=xl/worksheets/sheet6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49"/>
  <sheetViews>
    <sheetView topLeftCell="A34" workbookViewId="0">
      <selection activeCell="B23" sqref="B23"/>
    </sheetView>
  </sheetViews>
  <sheetFormatPr baseColWidth="10" defaultRowHeight="14.4" x14ac:dyDescent="0.3"/>
  <cols>
    <col min="1" max="1" width="43.5546875" customWidth="1"/>
    <col min="4" max="4" width="34.88671875" style="10" customWidth="1"/>
  </cols>
  <sheetData>
    <row r="1" spans="1:6" ht="15" customHeight="1" x14ac:dyDescent="0.3">
      <c r="A1" s="27"/>
    </row>
    <row r="2" spans="1:6" ht="16.2" x14ac:dyDescent="0.3">
      <c r="A2" s="1" t="s">
        <v>134</v>
      </c>
    </row>
    <row r="3" spans="1:6" ht="7.5" customHeight="1" thickBot="1" x14ac:dyDescent="0.35">
      <c r="A3" s="2"/>
    </row>
    <row r="4" spans="1:6" ht="14.25" customHeight="1" thickBot="1" x14ac:dyDescent="0.35">
      <c r="A4" s="3" t="s">
        <v>0</v>
      </c>
      <c r="B4" s="4" t="s">
        <v>74</v>
      </c>
      <c r="C4" s="4" t="s">
        <v>75</v>
      </c>
      <c r="D4" s="11" t="s">
        <v>1</v>
      </c>
      <c r="E4" s="4" t="s">
        <v>74</v>
      </c>
      <c r="F4" s="4" t="s">
        <v>75</v>
      </c>
    </row>
    <row r="5" spans="1:6" ht="23.1" customHeight="1" thickBot="1" x14ac:dyDescent="0.35">
      <c r="A5" s="5" t="s">
        <v>2</v>
      </c>
      <c r="B5" s="18">
        <f>B6+B13+B19+B28+B32+B36+B38+B39+B40</f>
        <v>11000</v>
      </c>
      <c r="C5" s="18">
        <f>C6+C13+C19+C28+C32+C36+C38+C39+C40</f>
        <v>0</v>
      </c>
      <c r="D5" s="12" t="s">
        <v>3</v>
      </c>
      <c r="E5" s="21">
        <f>E6+E13+E32+E36+E38+E39+E40</f>
        <v>0</v>
      </c>
      <c r="F5" s="21">
        <f>F6+F13+F32+F36+F38+F39+F40</f>
        <v>0</v>
      </c>
    </row>
    <row r="6" spans="1:6" ht="23.1" customHeight="1" thickBot="1" x14ac:dyDescent="0.35">
      <c r="A6" s="46" t="s">
        <v>4</v>
      </c>
      <c r="B6" s="37">
        <f>SUM(B7:B12)</f>
        <v>3000</v>
      </c>
      <c r="C6" s="37">
        <f>SUM(C7:C12)</f>
        <v>0</v>
      </c>
      <c r="D6" s="47" t="s">
        <v>66</v>
      </c>
      <c r="E6" s="37">
        <f>SUM(E7:E12)</f>
        <v>0</v>
      </c>
      <c r="F6" s="37">
        <f>SUM(F7:F12)</f>
        <v>0</v>
      </c>
    </row>
    <row r="7" spans="1:6" ht="23.1" customHeight="1" thickBot="1" x14ac:dyDescent="0.35">
      <c r="A7" s="6" t="s">
        <v>43</v>
      </c>
      <c r="B7" s="18">
        <v>3000</v>
      </c>
      <c r="C7" s="18"/>
      <c r="D7" s="13" t="s">
        <v>48</v>
      </c>
      <c r="E7" s="21"/>
      <c r="F7" s="21"/>
    </row>
    <row r="8" spans="1:6" ht="23.1" customHeight="1" thickBot="1" x14ac:dyDescent="0.35">
      <c r="A8" s="6" t="s">
        <v>44</v>
      </c>
      <c r="B8" s="18"/>
      <c r="C8" s="18"/>
      <c r="D8" s="13"/>
      <c r="E8" s="21"/>
      <c r="F8" s="21"/>
    </row>
    <row r="9" spans="1:6" ht="23.1" customHeight="1" thickBot="1" x14ac:dyDescent="0.35">
      <c r="A9" s="6" t="s">
        <v>45</v>
      </c>
      <c r="B9" s="18"/>
      <c r="C9" s="18"/>
      <c r="D9" s="13" t="s">
        <v>49</v>
      </c>
      <c r="E9" s="21"/>
      <c r="F9" s="21"/>
    </row>
    <row r="10" spans="1:6" ht="23.1" customHeight="1" thickBot="1" x14ac:dyDescent="0.35">
      <c r="A10" s="6" t="s">
        <v>46</v>
      </c>
      <c r="B10" s="18"/>
      <c r="C10" s="18"/>
      <c r="D10" s="13"/>
      <c r="E10" s="21"/>
      <c r="F10" s="21"/>
    </row>
    <row r="11" spans="1:6" ht="23.1" customHeight="1" thickBot="1" x14ac:dyDescent="0.35">
      <c r="A11" s="6" t="s">
        <v>47</v>
      </c>
      <c r="B11" s="18"/>
      <c r="C11" s="18"/>
      <c r="D11" s="13" t="s">
        <v>50</v>
      </c>
      <c r="E11" s="21"/>
      <c r="F11" s="21"/>
    </row>
    <row r="12" spans="1:6" ht="23.1" customHeight="1" thickBot="1" x14ac:dyDescent="0.35">
      <c r="A12" s="6"/>
      <c r="B12" s="18"/>
      <c r="C12" s="18"/>
      <c r="D12" s="13"/>
      <c r="E12" s="21"/>
      <c r="F12" s="21"/>
    </row>
    <row r="13" spans="1:6" ht="23.1" customHeight="1" thickBot="1" x14ac:dyDescent="0.35">
      <c r="A13" s="34" t="s">
        <v>7</v>
      </c>
      <c r="B13" s="35">
        <f>SUM(B14:B18)</f>
        <v>3500</v>
      </c>
      <c r="C13" s="35">
        <f>SUM(C14:C18)</f>
        <v>0</v>
      </c>
      <c r="D13" s="32" t="s">
        <v>5</v>
      </c>
      <c r="E13" s="40">
        <f>SUM(E14:E31)</f>
        <v>0</v>
      </c>
      <c r="F13" s="40">
        <f>SUM(F14:F31)</f>
        <v>0</v>
      </c>
    </row>
    <row r="14" spans="1:6" ht="23.1" customHeight="1" thickBot="1" x14ac:dyDescent="0.35">
      <c r="A14" s="6" t="s">
        <v>51</v>
      </c>
      <c r="B14" s="18"/>
      <c r="C14" s="18"/>
      <c r="D14" s="15" t="s">
        <v>6</v>
      </c>
      <c r="E14" s="29"/>
      <c r="F14" s="29"/>
    </row>
    <row r="15" spans="1:6" ht="23.1" customHeight="1" thickBot="1" x14ac:dyDescent="0.35">
      <c r="A15" s="6" t="s">
        <v>67</v>
      </c>
      <c r="B15" s="18">
        <v>3500</v>
      </c>
      <c r="C15" s="18"/>
      <c r="D15" s="15" t="s">
        <v>165</v>
      </c>
      <c r="E15" s="29"/>
      <c r="F15" s="29"/>
    </row>
    <row r="16" spans="1:6" ht="23.1" customHeight="1" thickBot="1" x14ac:dyDescent="0.35">
      <c r="A16" s="6" t="s">
        <v>8</v>
      </c>
      <c r="B16" s="18"/>
      <c r="C16" s="18"/>
      <c r="D16" s="23" t="s">
        <v>9</v>
      </c>
      <c r="E16" s="29"/>
      <c r="F16" s="29"/>
    </row>
    <row r="17" spans="1:6" ht="23.1" customHeight="1" thickBot="1" x14ac:dyDescent="0.35">
      <c r="A17" s="25" t="s">
        <v>10</v>
      </c>
      <c r="B17" s="18"/>
      <c r="C17" s="18"/>
      <c r="D17" s="23" t="s">
        <v>12</v>
      </c>
      <c r="E17" s="24"/>
      <c r="F17" s="24"/>
    </row>
    <row r="18" spans="1:6" ht="18.75" customHeight="1" thickBot="1" x14ac:dyDescent="0.35">
      <c r="A18" s="25" t="s">
        <v>52</v>
      </c>
      <c r="B18" s="26"/>
      <c r="C18" s="26"/>
      <c r="D18" s="48" t="s">
        <v>59</v>
      </c>
      <c r="E18" s="28"/>
      <c r="F18" s="28"/>
    </row>
    <row r="19" spans="1:6" ht="16.5" customHeight="1" thickBot="1" x14ac:dyDescent="0.35">
      <c r="A19" s="36" t="s">
        <v>11</v>
      </c>
      <c r="B19" s="37">
        <f>SUM(B20:B27)</f>
        <v>4500</v>
      </c>
      <c r="C19" s="37">
        <f>SUM(C20:C27)</f>
        <v>0</v>
      </c>
      <c r="D19" s="49" t="s">
        <v>60</v>
      </c>
      <c r="E19" s="29"/>
      <c r="F19" s="29"/>
    </row>
    <row r="20" spans="1:6" ht="27.75" customHeight="1" thickBot="1" x14ac:dyDescent="0.35">
      <c r="A20" s="6" t="s">
        <v>53</v>
      </c>
      <c r="B20" s="18"/>
      <c r="C20" s="18"/>
      <c r="D20" s="15"/>
      <c r="E20" s="29"/>
      <c r="F20" s="29"/>
    </row>
    <row r="21" spans="1:6" ht="27.75" customHeight="1" thickBot="1" x14ac:dyDescent="0.35">
      <c r="A21" s="6" t="s">
        <v>54</v>
      </c>
      <c r="B21" s="18">
        <v>1000</v>
      </c>
      <c r="C21" s="18"/>
      <c r="D21" s="15" t="s">
        <v>19</v>
      </c>
      <c r="E21" s="29"/>
      <c r="F21" s="29"/>
    </row>
    <row r="22" spans="1:6" ht="27.75" customHeight="1" thickBot="1" x14ac:dyDescent="0.35">
      <c r="A22" s="6" t="s">
        <v>55</v>
      </c>
      <c r="B22" s="18">
        <f>1500+2000</f>
        <v>3500</v>
      </c>
      <c r="C22" s="18"/>
      <c r="D22" s="15"/>
      <c r="E22" s="29"/>
      <c r="F22" s="29"/>
    </row>
    <row r="23" spans="1:6" ht="27.75" customHeight="1" thickBot="1" x14ac:dyDescent="0.35">
      <c r="A23" s="6" t="s">
        <v>56</v>
      </c>
      <c r="B23" s="18"/>
      <c r="C23" s="18"/>
      <c r="D23" s="15" t="s">
        <v>61</v>
      </c>
      <c r="E23" s="29"/>
      <c r="F23" s="29"/>
    </row>
    <row r="24" spans="1:6" ht="27.75" customHeight="1" thickBot="1" x14ac:dyDescent="0.35">
      <c r="A24" s="6" t="s">
        <v>57</v>
      </c>
      <c r="B24" s="18"/>
      <c r="C24" s="18"/>
      <c r="D24" s="15"/>
      <c r="E24" s="29"/>
      <c r="F24" s="29"/>
    </row>
    <row r="25" spans="1:6" ht="23.1" customHeight="1" thickBot="1" x14ac:dyDescent="0.35">
      <c r="A25" s="6" t="s">
        <v>13</v>
      </c>
      <c r="B25" s="18"/>
      <c r="C25" s="18"/>
      <c r="D25" s="15"/>
      <c r="E25" s="29"/>
      <c r="F25" s="29"/>
    </row>
    <row r="26" spans="1:6" ht="23.1" customHeight="1" thickBot="1" x14ac:dyDescent="0.35">
      <c r="A26" s="25" t="s">
        <v>52</v>
      </c>
      <c r="B26" s="18"/>
      <c r="C26" s="18"/>
      <c r="D26" s="15" t="s">
        <v>62</v>
      </c>
      <c r="E26" s="29"/>
      <c r="F26" s="29"/>
    </row>
    <row r="27" spans="1:6" ht="23.1" customHeight="1" thickBot="1" x14ac:dyDescent="0.35">
      <c r="A27" s="44"/>
      <c r="B27" s="18"/>
      <c r="C27" s="18"/>
      <c r="D27" s="15" t="s">
        <v>63</v>
      </c>
      <c r="E27" s="29"/>
      <c r="F27" s="29"/>
    </row>
    <row r="28" spans="1:6" ht="23.1" customHeight="1" thickBot="1" x14ac:dyDescent="0.35">
      <c r="A28" s="34" t="s">
        <v>14</v>
      </c>
      <c r="B28" s="35">
        <f>SUM(B29:B31)</f>
        <v>0</v>
      </c>
      <c r="C28" s="35">
        <f>SUM(C29:C31)</f>
        <v>0</v>
      </c>
      <c r="D28" s="15" t="s">
        <v>64</v>
      </c>
      <c r="E28" s="29"/>
      <c r="F28" s="29"/>
    </row>
    <row r="29" spans="1:6" ht="23.1" customHeight="1" thickBot="1" x14ac:dyDescent="0.35">
      <c r="A29" s="6" t="s">
        <v>16</v>
      </c>
      <c r="B29" s="18"/>
      <c r="C29" s="18"/>
      <c r="D29" s="15" t="s">
        <v>15</v>
      </c>
      <c r="E29" s="29"/>
      <c r="F29" s="29"/>
    </row>
    <row r="30" spans="1:6" ht="23.1" customHeight="1" thickBot="1" x14ac:dyDescent="0.35">
      <c r="A30" s="6" t="s">
        <v>17</v>
      </c>
      <c r="B30" s="18"/>
      <c r="C30" s="18"/>
      <c r="D30" s="15"/>
      <c r="E30" s="29"/>
      <c r="F30" s="29"/>
    </row>
    <row r="31" spans="1:6" ht="23.1" customHeight="1" thickBot="1" x14ac:dyDescent="0.35">
      <c r="A31" s="6"/>
      <c r="B31" s="18"/>
      <c r="C31" s="18"/>
      <c r="D31" s="15"/>
      <c r="E31" s="29"/>
      <c r="F31" s="29"/>
    </row>
    <row r="32" spans="1:6" ht="23.1" customHeight="1" thickBot="1" x14ac:dyDescent="0.35">
      <c r="A32" s="34" t="s">
        <v>18</v>
      </c>
      <c r="B32" s="35">
        <f>SUM(B33:B35)</f>
        <v>0</v>
      </c>
      <c r="C32" s="35">
        <f>SUM(C33:C35)</f>
        <v>0</v>
      </c>
      <c r="D32" s="32" t="s">
        <v>24</v>
      </c>
      <c r="E32" s="40">
        <f>+E33+E34+E35</f>
        <v>0</v>
      </c>
      <c r="F32" s="40">
        <f>+F33+F34+F35</f>
        <v>0</v>
      </c>
    </row>
    <row r="33" spans="1:6" ht="23.1" customHeight="1" thickBot="1" x14ac:dyDescent="0.35">
      <c r="A33" s="6" t="s">
        <v>20</v>
      </c>
      <c r="B33" s="18"/>
      <c r="C33" s="18"/>
      <c r="D33" s="15" t="s">
        <v>65</v>
      </c>
      <c r="E33" s="29"/>
      <c r="F33" s="29"/>
    </row>
    <row r="34" spans="1:6" ht="23.1" customHeight="1" thickBot="1" x14ac:dyDescent="0.35">
      <c r="A34" s="6" t="s">
        <v>21</v>
      </c>
      <c r="B34" s="18"/>
      <c r="C34" s="18"/>
      <c r="D34" s="15"/>
      <c r="E34" s="29"/>
      <c r="F34" s="29"/>
    </row>
    <row r="35" spans="1:6" ht="23.1" customHeight="1" thickBot="1" x14ac:dyDescent="0.35">
      <c r="A35" s="6" t="s">
        <v>22</v>
      </c>
      <c r="B35" s="18"/>
      <c r="C35" s="18"/>
      <c r="D35" s="15"/>
      <c r="E35" s="29"/>
      <c r="F35" s="29"/>
    </row>
    <row r="36" spans="1:6" ht="23.1" customHeight="1" thickBot="1" x14ac:dyDescent="0.35">
      <c r="A36" s="34" t="s">
        <v>23</v>
      </c>
      <c r="B36" s="40">
        <f>B37</f>
        <v>0</v>
      </c>
      <c r="C36" s="40">
        <f>C37</f>
        <v>0</v>
      </c>
      <c r="D36" s="39" t="s">
        <v>27</v>
      </c>
      <c r="E36" s="40">
        <f>E37</f>
        <v>0</v>
      </c>
      <c r="F36" s="40">
        <f>F37</f>
        <v>0</v>
      </c>
    </row>
    <row r="37" spans="1:6" ht="23.1" customHeight="1" thickBot="1" x14ac:dyDescent="0.35">
      <c r="A37" s="41"/>
      <c r="B37" s="42"/>
      <c r="C37" s="42"/>
      <c r="D37" s="41"/>
      <c r="E37" s="43"/>
      <c r="F37" s="43"/>
    </row>
    <row r="38" spans="1:6" ht="23.1" customHeight="1" thickBot="1" x14ac:dyDescent="0.35">
      <c r="A38" s="46" t="s">
        <v>25</v>
      </c>
      <c r="B38" s="37"/>
      <c r="C38" s="37"/>
      <c r="D38" s="45" t="s">
        <v>69</v>
      </c>
      <c r="E38" s="37"/>
      <c r="F38" s="37"/>
    </row>
    <row r="39" spans="1:6" ht="23.1" customHeight="1" thickBot="1" x14ac:dyDescent="0.35">
      <c r="A39" s="34" t="s">
        <v>26</v>
      </c>
      <c r="B39" s="40"/>
      <c r="C39" s="40"/>
      <c r="D39" s="47" t="s">
        <v>29</v>
      </c>
      <c r="E39" s="40"/>
      <c r="F39" s="40"/>
    </row>
    <row r="40" spans="1:6" ht="18" customHeight="1" thickBot="1" x14ac:dyDescent="0.35">
      <c r="A40" s="38" t="s">
        <v>28</v>
      </c>
      <c r="B40" s="35"/>
      <c r="C40" s="35"/>
      <c r="D40" s="39" t="s">
        <v>58</v>
      </c>
      <c r="E40" s="40"/>
      <c r="F40" s="40"/>
    </row>
    <row r="41" spans="1:6" ht="23.1" customHeight="1" thickBot="1" x14ac:dyDescent="0.35">
      <c r="A41" s="8" t="s">
        <v>30</v>
      </c>
      <c r="B41" s="20">
        <f>B5</f>
        <v>11000</v>
      </c>
      <c r="C41" s="20">
        <f>C5</f>
        <v>0</v>
      </c>
      <c r="D41" s="16" t="s">
        <v>31</v>
      </c>
      <c r="E41" s="20">
        <f>E5</f>
        <v>0</v>
      </c>
      <c r="F41" s="20">
        <f>F5</f>
        <v>0</v>
      </c>
    </row>
    <row r="42" spans="1:6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4" t="s">
        <v>33</v>
      </c>
      <c r="E42" s="28">
        <f>SUM(E43:E46)</f>
        <v>0</v>
      </c>
      <c r="F42" s="28">
        <f>SUM(F43:F46)</f>
        <v>0</v>
      </c>
    </row>
    <row r="43" spans="1:6" ht="18" customHeight="1" thickBot="1" x14ac:dyDescent="0.35">
      <c r="A43" s="6" t="s">
        <v>34</v>
      </c>
      <c r="B43" s="18"/>
      <c r="C43" s="18"/>
      <c r="D43" s="15" t="s">
        <v>35</v>
      </c>
      <c r="E43" s="21">
        <f>B43</f>
        <v>0</v>
      </c>
      <c r="F43" s="21">
        <f>C43</f>
        <v>0</v>
      </c>
    </row>
    <row r="44" spans="1:6" ht="23.1" customHeight="1" thickBot="1" x14ac:dyDescent="0.35">
      <c r="A44" s="6" t="s">
        <v>36</v>
      </c>
      <c r="B44" s="18"/>
      <c r="C44" s="18"/>
      <c r="D44" s="15" t="s">
        <v>37</v>
      </c>
      <c r="E44" s="21">
        <f t="shared" ref="E44:F46" si="0">B44</f>
        <v>0</v>
      </c>
      <c r="F44" s="21">
        <f t="shared" si="0"/>
        <v>0</v>
      </c>
    </row>
    <row r="45" spans="1:6" ht="23.1" customHeight="1" thickBot="1" x14ac:dyDescent="0.35">
      <c r="A45" s="6" t="s">
        <v>38</v>
      </c>
      <c r="B45" s="18"/>
      <c r="C45" s="18"/>
      <c r="D45" s="15" t="s">
        <v>39</v>
      </c>
      <c r="E45" s="21">
        <f t="shared" si="0"/>
        <v>0</v>
      </c>
      <c r="F45" s="21">
        <f t="shared" si="0"/>
        <v>0</v>
      </c>
    </row>
    <row r="46" spans="1:6" ht="23.1" customHeight="1" thickBot="1" x14ac:dyDescent="0.35">
      <c r="A46" s="6" t="s">
        <v>40</v>
      </c>
      <c r="B46" s="18"/>
      <c r="C46" s="18"/>
      <c r="D46" s="15" t="s">
        <v>40</v>
      </c>
      <c r="E46" s="21">
        <f t="shared" si="0"/>
        <v>0</v>
      </c>
      <c r="F46" s="21">
        <f t="shared" si="0"/>
        <v>0</v>
      </c>
    </row>
    <row r="47" spans="1:6" ht="23.1" customHeight="1" thickBot="1" x14ac:dyDescent="0.35">
      <c r="A47" s="9" t="s">
        <v>41</v>
      </c>
      <c r="B47" s="20">
        <f>B41+B42</f>
        <v>11000</v>
      </c>
      <c r="C47" s="20">
        <f>C41+C42</f>
        <v>0</v>
      </c>
      <c r="D47" s="17" t="s">
        <v>41</v>
      </c>
      <c r="E47" s="20">
        <f>E41+E42</f>
        <v>0</v>
      </c>
      <c r="F47" s="20">
        <f>F41+F42</f>
        <v>0</v>
      </c>
    </row>
    <row r="48" spans="1:6" ht="23.1" customHeight="1" x14ac:dyDescent="0.3"/>
    <row r="49" spans="4:6" ht="15.75" customHeight="1" x14ac:dyDescent="0.3">
      <c r="D49" s="10" t="s">
        <v>42</v>
      </c>
      <c r="E49" s="31">
        <f>B41-E41</f>
        <v>11000</v>
      </c>
      <c r="F49" s="31">
        <f>C41-F41</f>
        <v>0</v>
      </c>
    </row>
  </sheetData>
  <pageMargins left="0" right="0" top="0" bottom="0" header="0.31496062992125984" footer="0.31496062992125984"/>
  <pageSetup paperSize="9" scale="77" orientation="portrait" r:id="rId1"/>
  <legacy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49"/>
  <sheetViews>
    <sheetView topLeftCell="A32" workbookViewId="0">
      <selection activeCell="B23" sqref="B23"/>
    </sheetView>
  </sheetViews>
  <sheetFormatPr baseColWidth="10" defaultRowHeight="14.4" x14ac:dyDescent="0.3"/>
  <cols>
    <col min="1" max="1" width="43.5546875" customWidth="1"/>
    <col min="4" max="4" width="34.88671875" style="10" customWidth="1"/>
  </cols>
  <sheetData>
    <row r="1" spans="1:6" ht="15" customHeight="1" x14ac:dyDescent="0.3">
      <c r="A1" s="27"/>
    </row>
    <row r="2" spans="1:6" ht="16.2" x14ac:dyDescent="0.3">
      <c r="A2" s="1" t="s">
        <v>135</v>
      </c>
    </row>
    <row r="3" spans="1:6" ht="7.5" customHeight="1" thickBot="1" x14ac:dyDescent="0.35">
      <c r="A3" s="2"/>
    </row>
    <row r="4" spans="1:6" ht="14.25" customHeight="1" thickBot="1" x14ac:dyDescent="0.35">
      <c r="A4" s="3" t="s">
        <v>0</v>
      </c>
      <c r="B4" s="4" t="s">
        <v>74</v>
      </c>
      <c r="C4" s="4" t="s">
        <v>75</v>
      </c>
      <c r="D4" s="11" t="s">
        <v>1</v>
      </c>
      <c r="E4" s="4" t="s">
        <v>74</v>
      </c>
      <c r="F4" s="4" t="s">
        <v>75</v>
      </c>
    </row>
    <row r="5" spans="1:6" ht="23.1" customHeight="1" thickBot="1" x14ac:dyDescent="0.35">
      <c r="A5" s="5" t="s">
        <v>2</v>
      </c>
      <c r="B5" s="18">
        <f>B6+B13+B19+B28+B32+B36+B38+B39+B40</f>
        <v>2040</v>
      </c>
      <c r="C5" s="18">
        <f>C6+C13+C19+C28+C32+C36+C38+C39+C40</f>
        <v>0</v>
      </c>
      <c r="D5" s="12" t="s">
        <v>3</v>
      </c>
      <c r="E5" s="21">
        <f>E6+E13+E32+E36+E38+E39+E40</f>
        <v>1440</v>
      </c>
      <c r="F5" s="21">
        <f>F6+F13+F32+F36+F38+F39+F40</f>
        <v>0</v>
      </c>
    </row>
    <row r="6" spans="1:6" ht="23.1" customHeight="1" thickBot="1" x14ac:dyDescent="0.35">
      <c r="A6" s="46" t="s">
        <v>4</v>
      </c>
      <c r="B6" s="37">
        <f>SUM(B7:B12)</f>
        <v>0</v>
      </c>
      <c r="C6" s="37">
        <f>SUM(C7:C12)</f>
        <v>0</v>
      </c>
      <c r="D6" s="47" t="s">
        <v>66</v>
      </c>
      <c r="E6" s="37">
        <f>SUM(E7:E12)</f>
        <v>0</v>
      </c>
      <c r="F6" s="37">
        <f>SUM(F7:F12)</f>
        <v>0</v>
      </c>
    </row>
    <row r="7" spans="1:6" ht="23.1" customHeight="1" thickBot="1" x14ac:dyDescent="0.35">
      <c r="A7" s="6" t="s">
        <v>43</v>
      </c>
      <c r="B7" s="18"/>
      <c r="C7" s="18"/>
      <c r="D7" s="13" t="s">
        <v>48</v>
      </c>
      <c r="E7" s="21"/>
      <c r="F7" s="21"/>
    </row>
    <row r="8" spans="1:6" ht="23.1" customHeight="1" thickBot="1" x14ac:dyDescent="0.35">
      <c r="A8" s="6" t="s">
        <v>44</v>
      </c>
      <c r="B8" s="18"/>
      <c r="C8" s="18"/>
      <c r="D8" s="13"/>
      <c r="E8" s="21"/>
      <c r="F8" s="21"/>
    </row>
    <row r="9" spans="1:6" ht="23.1" customHeight="1" thickBot="1" x14ac:dyDescent="0.35">
      <c r="A9" s="6" t="s">
        <v>45</v>
      </c>
      <c r="B9" s="18"/>
      <c r="C9" s="18"/>
      <c r="D9" s="13" t="s">
        <v>49</v>
      </c>
      <c r="E9" s="21"/>
      <c r="F9" s="21"/>
    </row>
    <row r="10" spans="1:6" ht="23.1" customHeight="1" thickBot="1" x14ac:dyDescent="0.35">
      <c r="A10" s="6" t="s">
        <v>46</v>
      </c>
      <c r="B10" s="18"/>
      <c r="C10" s="18"/>
      <c r="D10" s="13"/>
      <c r="E10" s="21"/>
      <c r="F10" s="21"/>
    </row>
    <row r="11" spans="1:6" ht="23.1" customHeight="1" thickBot="1" x14ac:dyDescent="0.35">
      <c r="A11" s="6" t="s">
        <v>47</v>
      </c>
      <c r="B11" s="18"/>
      <c r="C11" s="18"/>
      <c r="D11" s="13" t="s">
        <v>50</v>
      </c>
      <c r="E11" s="21"/>
      <c r="F11" s="21"/>
    </row>
    <row r="12" spans="1:6" ht="23.1" customHeight="1" thickBot="1" x14ac:dyDescent="0.35">
      <c r="A12" s="6"/>
      <c r="B12" s="18"/>
      <c r="C12" s="18"/>
      <c r="D12" s="13"/>
      <c r="E12" s="21"/>
      <c r="F12" s="21"/>
    </row>
    <row r="13" spans="1:6" ht="23.1" customHeight="1" thickBot="1" x14ac:dyDescent="0.35">
      <c r="A13" s="34" t="s">
        <v>7</v>
      </c>
      <c r="B13" s="35">
        <f>SUM(B14:B18)</f>
        <v>0</v>
      </c>
      <c r="C13" s="35">
        <f>SUM(C14:C18)</f>
        <v>0</v>
      </c>
      <c r="D13" s="32" t="s">
        <v>5</v>
      </c>
      <c r="E13" s="40">
        <f>SUM(E14:E31)</f>
        <v>1440</v>
      </c>
      <c r="F13" s="40">
        <f>SUM(F14:F31)</f>
        <v>0</v>
      </c>
    </row>
    <row r="14" spans="1:6" ht="23.1" customHeight="1" thickBot="1" x14ac:dyDescent="0.35">
      <c r="A14" s="6" t="s">
        <v>51</v>
      </c>
      <c r="B14" s="18"/>
      <c r="C14" s="18"/>
      <c r="D14" s="15" t="s">
        <v>6</v>
      </c>
      <c r="E14" s="29"/>
      <c r="F14" s="29"/>
    </row>
    <row r="15" spans="1:6" ht="23.1" customHeight="1" thickBot="1" x14ac:dyDescent="0.35">
      <c r="A15" s="6" t="s">
        <v>67</v>
      </c>
      <c r="B15" s="18"/>
      <c r="C15" s="18"/>
      <c r="D15" s="15" t="s">
        <v>165</v>
      </c>
      <c r="E15" s="29"/>
      <c r="F15" s="29"/>
    </row>
    <row r="16" spans="1:6" ht="23.1" customHeight="1" thickBot="1" x14ac:dyDescent="0.35">
      <c r="A16" s="6" t="s">
        <v>8</v>
      </c>
      <c r="B16" s="18"/>
      <c r="C16" s="18"/>
      <c r="D16" s="23" t="s">
        <v>9</v>
      </c>
      <c r="E16" s="29"/>
      <c r="F16" s="29"/>
    </row>
    <row r="17" spans="1:6" ht="23.1" customHeight="1" thickBot="1" x14ac:dyDescent="0.35">
      <c r="A17" s="25" t="s">
        <v>10</v>
      </c>
      <c r="B17" s="18"/>
      <c r="C17" s="18"/>
      <c r="D17" s="23" t="s">
        <v>12</v>
      </c>
      <c r="E17" s="24"/>
      <c r="F17" s="24"/>
    </row>
    <row r="18" spans="1:6" ht="18.75" customHeight="1" thickBot="1" x14ac:dyDescent="0.35">
      <c r="A18" s="25" t="s">
        <v>52</v>
      </c>
      <c r="B18" s="26"/>
      <c r="C18" s="26"/>
      <c r="D18" s="48" t="s">
        <v>59</v>
      </c>
      <c r="E18" s="28"/>
      <c r="F18" s="28"/>
    </row>
    <row r="19" spans="1:6" ht="16.5" customHeight="1" thickBot="1" x14ac:dyDescent="0.35">
      <c r="A19" s="36" t="s">
        <v>11</v>
      </c>
      <c r="B19" s="37">
        <f>SUM(B20:B27)</f>
        <v>2040</v>
      </c>
      <c r="C19" s="37">
        <f>SUM(C20:C27)</f>
        <v>0</v>
      </c>
      <c r="D19" s="49" t="s">
        <v>60</v>
      </c>
      <c r="E19" s="29"/>
      <c r="F19" s="29"/>
    </row>
    <row r="20" spans="1:6" ht="27.75" customHeight="1" thickBot="1" x14ac:dyDescent="0.35">
      <c r="A20" s="6" t="s">
        <v>53</v>
      </c>
      <c r="B20" s="18"/>
      <c r="C20" s="18"/>
      <c r="D20" s="15"/>
      <c r="E20" s="29"/>
      <c r="F20" s="29"/>
    </row>
    <row r="21" spans="1:6" ht="27.75" customHeight="1" thickBot="1" x14ac:dyDescent="0.35">
      <c r="A21" s="6" t="s">
        <v>54</v>
      </c>
      <c r="B21" s="18"/>
      <c r="C21" s="18"/>
      <c r="D21" s="15" t="s">
        <v>19</v>
      </c>
      <c r="E21" s="29"/>
      <c r="F21" s="29"/>
    </row>
    <row r="22" spans="1:6" ht="27.75" customHeight="1" thickBot="1" x14ac:dyDescent="0.35">
      <c r="A22" s="6" t="s">
        <v>55</v>
      </c>
      <c r="B22" s="18">
        <v>2040</v>
      </c>
      <c r="C22" s="18"/>
      <c r="D22" s="15"/>
      <c r="E22" s="29"/>
      <c r="F22" s="29"/>
    </row>
    <row r="23" spans="1:6" ht="27.75" customHeight="1" thickBot="1" x14ac:dyDescent="0.35">
      <c r="A23" s="6" t="s">
        <v>56</v>
      </c>
      <c r="B23" s="18"/>
      <c r="C23" s="18"/>
      <c r="D23" s="15" t="s">
        <v>61</v>
      </c>
      <c r="E23" s="29"/>
      <c r="F23" s="29"/>
    </row>
    <row r="24" spans="1:6" ht="27.75" customHeight="1" thickBot="1" x14ac:dyDescent="0.35">
      <c r="A24" s="6" t="s">
        <v>57</v>
      </c>
      <c r="B24" s="18"/>
      <c r="C24" s="18"/>
      <c r="D24" s="15"/>
      <c r="E24" s="29"/>
      <c r="F24" s="29"/>
    </row>
    <row r="25" spans="1:6" ht="23.1" customHeight="1" thickBot="1" x14ac:dyDescent="0.35">
      <c r="A25" s="6" t="s">
        <v>13</v>
      </c>
      <c r="B25" s="18"/>
      <c r="C25" s="18"/>
      <c r="D25" s="15"/>
      <c r="E25" s="29"/>
      <c r="F25" s="29"/>
    </row>
    <row r="26" spans="1:6" ht="23.1" customHeight="1" thickBot="1" x14ac:dyDescent="0.35">
      <c r="A26" s="25" t="s">
        <v>52</v>
      </c>
      <c r="B26" s="18"/>
      <c r="C26" s="18"/>
      <c r="D26" s="15" t="s">
        <v>62</v>
      </c>
      <c r="E26" s="29"/>
      <c r="F26" s="29"/>
    </row>
    <row r="27" spans="1:6" ht="23.1" customHeight="1" thickBot="1" x14ac:dyDescent="0.35">
      <c r="A27" s="44"/>
      <c r="B27" s="18"/>
      <c r="C27" s="18"/>
      <c r="D27" s="15" t="s">
        <v>63</v>
      </c>
      <c r="E27" s="29"/>
      <c r="F27" s="29"/>
    </row>
    <row r="28" spans="1:6" ht="23.1" customHeight="1" thickBot="1" x14ac:dyDescent="0.35">
      <c r="A28" s="34" t="s">
        <v>14</v>
      </c>
      <c r="B28" s="35">
        <f>SUM(B29:B31)</f>
        <v>0</v>
      </c>
      <c r="C28" s="35">
        <f>SUM(C29:C31)</f>
        <v>0</v>
      </c>
      <c r="D28" s="15" t="s">
        <v>64</v>
      </c>
      <c r="E28" s="29"/>
      <c r="F28" s="29"/>
    </row>
    <row r="29" spans="1:6" ht="23.1" customHeight="1" thickBot="1" x14ac:dyDescent="0.35">
      <c r="A29" s="6" t="s">
        <v>16</v>
      </c>
      <c r="B29" s="18"/>
      <c r="C29" s="18"/>
      <c r="D29" s="15" t="s">
        <v>15</v>
      </c>
      <c r="E29" s="29"/>
      <c r="F29" s="29"/>
    </row>
    <row r="30" spans="1:6" ht="23.1" customHeight="1" thickBot="1" x14ac:dyDescent="0.35">
      <c r="A30" s="6" t="s">
        <v>17</v>
      </c>
      <c r="B30" s="18"/>
      <c r="C30" s="18"/>
      <c r="D30" s="15" t="s">
        <v>76</v>
      </c>
      <c r="E30" s="29">
        <f>18*35+900*0.05*18</f>
        <v>1440</v>
      </c>
      <c r="F30" s="29"/>
    </row>
    <row r="31" spans="1:6" ht="23.1" customHeight="1" thickBot="1" x14ac:dyDescent="0.35">
      <c r="A31" s="6"/>
      <c r="B31" s="18"/>
      <c r="C31" s="18"/>
      <c r="D31" s="15"/>
      <c r="E31" s="29"/>
      <c r="F31" s="29"/>
    </row>
    <row r="32" spans="1:6" ht="23.1" customHeight="1" thickBot="1" x14ac:dyDescent="0.35">
      <c r="A32" s="34" t="s">
        <v>18</v>
      </c>
      <c r="B32" s="35">
        <f>SUM(B33:B35)</f>
        <v>0</v>
      </c>
      <c r="C32" s="35">
        <f>SUM(C33:C35)</f>
        <v>0</v>
      </c>
      <c r="D32" s="32" t="s">
        <v>24</v>
      </c>
      <c r="E32" s="40">
        <f>+E33+E34+E35</f>
        <v>0</v>
      </c>
      <c r="F32" s="40">
        <f>+F33+F34+F35</f>
        <v>0</v>
      </c>
    </row>
    <row r="33" spans="1:6" ht="23.1" customHeight="1" thickBot="1" x14ac:dyDescent="0.35">
      <c r="A33" s="6" t="s">
        <v>20</v>
      </c>
      <c r="B33" s="18"/>
      <c r="C33" s="18"/>
      <c r="D33" s="15" t="s">
        <v>65</v>
      </c>
      <c r="E33" s="29"/>
      <c r="F33" s="29"/>
    </row>
    <row r="34" spans="1:6" ht="23.1" customHeight="1" thickBot="1" x14ac:dyDescent="0.35">
      <c r="A34" s="6" t="s">
        <v>21</v>
      </c>
      <c r="B34" s="18"/>
      <c r="C34" s="18"/>
      <c r="D34" s="15"/>
      <c r="E34" s="29"/>
      <c r="F34" s="29"/>
    </row>
    <row r="35" spans="1:6" ht="23.1" customHeight="1" thickBot="1" x14ac:dyDescent="0.35">
      <c r="A35" s="6" t="s">
        <v>22</v>
      </c>
      <c r="B35" s="18"/>
      <c r="C35" s="18"/>
      <c r="D35" s="15"/>
      <c r="E35" s="29"/>
      <c r="F35" s="29"/>
    </row>
    <row r="36" spans="1:6" ht="23.1" customHeight="1" thickBot="1" x14ac:dyDescent="0.35">
      <c r="A36" s="34" t="s">
        <v>23</v>
      </c>
      <c r="B36" s="40">
        <f>B37</f>
        <v>0</v>
      </c>
      <c r="C36" s="40">
        <f>C37</f>
        <v>0</v>
      </c>
      <c r="D36" s="39" t="s">
        <v>27</v>
      </c>
      <c r="E36" s="40">
        <f>E37</f>
        <v>0</v>
      </c>
      <c r="F36" s="40">
        <f>F37</f>
        <v>0</v>
      </c>
    </row>
    <row r="37" spans="1:6" ht="23.1" customHeight="1" thickBot="1" x14ac:dyDescent="0.35">
      <c r="A37" s="41"/>
      <c r="B37" s="42"/>
      <c r="C37" s="42"/>
      <c r="D37" s="41"/>
      <c r="E37" s="43"/>
      <c r="F37" s="43"/>
    </row>
    <row r="38" spans="1:6" ht="23.1" customHeight="1" thickBot="1" x14ac:dyDescent="0.35">
      <c r="A38" s="46" t="s">
        <v>25</v>
      </c>
      <c r="B38" s="37"/>
      <c r="C38" s="37"/>
      <c r="D38" s="45" t="s">
        <v>69</v>
      </c>
      <c r="E38" s="37"/>
      <c r="F38" s="37"/>
    </row>
    <row r="39" spans="1:6" ht="23.1" customHeight="1" thickBot="1" x14ac:dyDescent="0.35">
      <c r="A39" s="34" t="s">
        <v>26</v>
      </c>
      <c r="B39" s="40"/>
      <c r="C39" s="40"/>
      <c r="D39" s="47" t="s">
        <v>29</v>
      </c>
      <c r="E39" s="40"/>
      <c r="F39" s="40"/>
    </row>
    <row r="40" spans="1:6" ht="18" customHeight="1" thickBot="1" x14ac:dyDescent="0.35">
      <c r="A40" s="38" t="s">
        <v>28</v>
      </c>
      <c r="B40" s="35"/>
      <c r="C40" s="35"/>
      <c r="D40" s="39" t="s">
        <v>58</v>
      </c>
      <c r="E40" s="40"/>
      <c r="F40" s="40"/>
    </row>
    <row r="41" spans="1:6" ht="23.1" customHeight="1" thickBot="1" x14ac:dyDescent="0.35">
      <c r="A41" s="8" t="s">
        <v>30</v>
      </c>
      <c r="B41" s="20">
        <f>B5</f>
        <v>2040</v>
      </c>
      <c r="C41" s="20">
        <f>C5</f>
        <v>0</v>
      </c>
      <c r="D41" s="16" t="s">
        <v>31</v>
      </c>
      <c r="E41" s="20">
        <f>E5</f>
        <v>1440</v>
      </c>
      <c r="F41" s="20">
        <f>F5</f>
        <v>0</v>
      </c>
    </row>
    <row r="42" spans="1:6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4" t="s">
        <v>33</v>
      </c>
      <c r="E42" s="28">
        <f>SUM(E43:E46)</f>
        <v>0</v>
      </c>
      <c r="F42" s="28">
        <f>SUM(F43:F46)</f>
        <v>0</v>
      </c>
    </row>
    <row r="43" spans="1:6" ht="18" customHeight="1" thickBot="1" x14ac:dyDescent="0.35">
      <c r="A43" s="6" t="s">
        <v>34</v>
      </c>
      <c r="B43" s="18"/>
      <c r="C43" s="18"/>
      <c r="D43" s="15" t="s">
        <v>35</v>
      </c>
      <c r="E43" s="21">
        <f>B43</f>
        <v>0</v>
      </c>
      <c r="F43" s="21">
        <f>C43</f>
        <v>0</v>
      </c>
    </row>
    <row r="44" spans="1:6" ht="23.1" customHeight="1" thickBot="1" x14ac:dyDescent="0.35">
      <c r="A44" s="6" t="s">
        <v>36</v>
      </c>
      <c r="B44" s="18"/>
      <c r="C44" s="18"/>
      <c r="D44" s="15" t="s">
        <v>37</v>
      </c>
      <c r="E44" s="21">
        <f t="shared" ref="E44:F46" si="0">B44</f>
        <v>0</v>
      </c>
      <c r="F44" s="21">
        <f t="shared" si="0"/>
        <v>0</v>
      </c>
    </row>
    <row r="45" spans="1:6" ht="23.1" customHeight="1" thickBot="1" x14ac:dyDescent="0.35">
      <c r="A45" s="6" t="s">
        <v>38</v>
      </c>
      <c r="B45" s="18"/>
      <c r="C45" s="18"/>
      <c r="D45" s="15" t="s">
        <v>39</v>
      </c>
      <c r="E45" s="21">
        <f t="shared" si="0"/>
        <v>0</v>
      </c>
      <c r="F45" s="21">
        <f t="shared" si="0"/>
        <v>0</v>
      </c>
    </row>
    <row r="46" spans="1:6" ht="23.1" customHeight="1" thickBot="1" x14ac:dyDescent="0.35">
      <c r="A46" s="6" t="s">
        <v>40</v>
      </c>
      <c r="B46" s="18"/>
      <c r="C46" s="18"/>
      <c r="D46" s="15" t="s">
        <v>40</v>
      </c>
      <c r="E46" s="21">
        <f t="shared" si="0"/>
        <v>0</v>
      </c>
      <c r="F46" s="21">
        <f t="shared" si="0"/>
        <v>0</v>
      </c>
    </row>
    <row r="47" spans="1:6" ht="23.1" customHeight="1" thickBot="1" x14ac:dyDescent="0.35">
      <c r="A47" s="9" t="s">
        <v>41</v>
      </c>
      <c r="B47" s="20">
        <f>B41+B42</f>
        <v>2040</v>
      </c>
      <c r="C47" s="20">
        <f>C41+C42</f>
        <v>0</v>
      </c>
      <c r="D47" s="17" t="s">
        <v>41</v>
      </c>
      <c r="E47" s="20">
        <f>E41+E42</f>
        <v>1440</v>
      </c>
      <c r="F47" s="20">
        <f>F41+F42</f>
        <v>0</v>
      </c>
    </row>
    <row r="48" spans="1:6" ht="23.1" customHeight="1" x14ac:dyDescent="0.3"/>
    <row r="49" spans="4:6" ht="15.75" customHeight="1" x14ac:dyDescent="0.3">
      <c r="D49" s="10" t="s">
        <v>42</v>
      </c>
      <c r="E49" s="31">
        <f>B41-E41</f>
        <v>600</v>
      </c>
      <c r="F49" s="31">
        <f>C41-F41</f>
        <v>0</v>
      </c>
    </row>
  </sheetData>
  <pageMargins left="0" right="0" top="0" bottom="0" header="0.31496062992125984" footer="0.31496062992125984"/>
  <pageSetup paperSize="9" scale="77" orientation="portrait" r:id="rId1"/>
  <legacy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K49"/>
  <sheetViews>
    <sheetView topLeftCell="A37" workbookViewId="0">
      <selection activeCell="B23" sqref="B23"/>
    </sheetView>
  </sheetViews>
  <sheetFormatPr baseColWidth="10" defaultRowHeight="14.4" x14ac:dyDescent="0.3"/>
  <cols>
    <col min="1" max="1" width="43.5546875" customWidth="1"/>
    <col min="4" max="4" width="34.88671875" style="10" customWidth="1"/>
  </cols>
  <sheetData>
    <row r="1" spans="1:6" ht="15" customHeight="1" x14ac:dyDescent="0.3">
      <c r="A1" s="27"/>
    </row>
    <row r="2" spans="1:6" ht="16.2" x14ac:dyDescent="0.3">
      <c r="A2" s="1" t="s">
        <v>122</v>
      </c>
    </row>
    <row r="3" spans="1:6" ht="7.5" customHeight="1" thickBot="1" x14ac:dyDescent="0.35">
      <c r="A3" s="2"/>
    </row>
    <row r="4" spans="1:6" ht="14.25" customHeight="1" thickBot="1" x14ac:dyDescent="0.35">
      <c r="A4" s="3" t="s">
        <v>0</v>
      </c>
      <c r="B4" s="4" t="s">
        <v>74</v>
      </c>
      <c r="C4" s="4" t="s">
        <v>75</v>
      </c>
      <c r="D4" s="11" t="s">
        <v>1</v>
      </c>
      <c r="E4" s="4" t="s">
        <v>74</v>
      </c>
      <c r="F4" s="4" t="s">
        <v>75</v>
      </c>
    </row>
    <row r="5" spans="1:6" ht="23.1" customHeight="1" thickBot="1" x14ac:dyDescent="0.35">
      <c r="A5" s="5" t="s">
        <v>2</v>
      </c>
      <c r="B5" s="18">
        <f>B6+B13+B19+B28+B32+B36+B38+B39+B40</f>
        <v>3000</v>
      </c>
      <c r="C5" s="18">
        <f>C6+C13+C19+C28+C32+C36+C38+C39+C40</f>
        <v>0</v>
      </c>
      <c r="D5" s="12" t="s">
        <v>3</v>
      </c>
      <c r="E5" s="21">
        <f>E6+E13+E32+E36+E38+E39+E40</f>
        <v>0</v>
      </c>
      <c r="F5" s="21">
        <f>F6+F13+F32+F36+F38+F39+F40</f>
        <v>0</v>
      </c>
    </row>
    <row r="6" spans="1:6" ht="23.1" customHeight="1" thickBot="1" x14ac:dyDescent="0.35">
      <c r="A6" s="46" t="s">
        <v>4</v>
      </c>
      <c r="B6" s="37">
        <f>SUM(B7:B12)</f>
        <v>0</v>
      </c>
      <c r="C6" s="37">
        <f>SUM(C7:C12)</f>
        <v>0</v>
      </c>
      <c r="D6" s="47" t="s">
        <v>66</v>
      </c>
      <c r="E6" s="37">
        <f>SUM(E7:E12)</f>
        <v>0</v>
      </c>
      <c r="F6" s="37">
        <f>SUM(F7:F12)</f>
        <v>0</v>
      </c>
    </row>
    <row r="7" spans="1:6" ht="23.1" customHeight="1" thickBot="1" x14ac:dyDescent="0.35">
      <c r="A7" s="6" t="s">
        <v>43</v>
      </c>
      <c r="B7" s="18"/>
      <c r="C7" s="18"/>
      <c r="D7" s="13" t="s">
        <v>48</v>
      </c>
      <c r="E7" s="21"/>
      <c r="F7" s="21"/>
    </row>
    <row r="8" spans="1:6" ht="23.1" customHeight="1" thickBot="1" x14ac:dyDescent="0.35">
      <c r="A8" s="6" t="s">
        <v>44</v>
      </c>
      <c r="B8" s="18"/>
      <c r="C8" s="18"/>
      <c r="D8" s="13"/>
      <c r="E8" s="21"/>
      <c r="F8" s="21"/>
    </row>
    <row r="9" spans="1:6" ht="23.1" customHeight="1" thickBot="1" x14ac:dyDescent="0.35">
      <c r="A9" s="6" t="s">
        <v>45</v>
      </c>
      <c r="B9" s="18"/>
      <c r="C9" s="18"/>
      <c r="D9" s="13" t="s">
        <v>49</v>
      </c>
      <c r="E9" s="21"/>
      <c r="F9" s="21"/>
    </row>
    <row r="10" spans="1:6" ht="23.1" customHeight="1" thickBot="1" x14ac:dyDescent="0.35">
      <c r="A10" s="6" t="s">
        <v>46</v>
      </c>
      <c r="B10" s="18"/>
      <c r="C10" s="18"/>
      <c r="D10" s="13"/>
      <c r="E10" s="21"/>
      <c r="F10" s="21"/>
    </row>
    <row r="11" spans="1:6" ht="23.1" customHeight="1" thickBot="1" x14ac:dyDescent="0.35">
      <c r="A11" s="6" t="s">
        <v>47</v>
      </c>
      <c r="B11" s="18"/>
      <c r="C11" s="18"/>
      <c r="D11" s="13" t="s">
        <v>50</v>
      </c>
      <c r="E11" s="21"/>
      <c r="F11" s="21"/>
    </row>
    <row r="12" spans="1:6" ht="23.1" customHeight="1" thickBot="1" x14ac:dyDescent="0.35">
      <c r="A12" s="6"/>
      <c r="B12" s="18"/>
      <c r="C12" s="18"/>
      <c r="D12" s="13"/>
      <c r="E12" s="21"/>
      <c r="F12" s="21"/>
    </row>
    <row r="13" spans="1:6" ht="23.1" customHeight="1" thickBot="1" x14ac:dyDescent="0.35">
      <c r="A13" s="34" t="s">
        <v>7</v>
      </c>
      <c r="B13" s="35">
        <f>SUM(B14:B18)</f>
        <v>500</v>
      </c>
      <c r="C13" s="35">
        <f>SUM(C14:C18)</f>
        <v>0</v>
      </c>
      <c r="D13" s="32" t="s">
        <v>5</v>
      </c>
      <c r="E13" s="40">
        <f>SUM(E14:E31)</f>
        <v>0</v>
      </c>
      <c r="F13" s="40">
        <f>SUM(F14:F31)</f>
        <v>0</v>
      </c>
    </row>
    <row r="14" spans="1:6" ht="23.1" customHeight="1" thickBot="1" x14ac:dyDescent="0.35">
      <c r="A14" s="6" t="s">
        <v>51</v>
      </c>
      <c r="B14" s="18"/>
      <c r="C14" s="18"/>
      <c r="D14" s="15" t="s">
        <v>6</v>
      </c>
      <c r="E14" s="29"/>
      <c r="F14" s="29"/>
    </row>
    <row r="15" spans="1:6" ht="23.1" customHeight="1" thickBot="1" x14ac:dyDescent="0.35">
      <c r="A15" s="6" t="s">
        <v>67</v>
      </c>
      <c r="B15" s="18">
        <v>500</v>
      </c>
      <c r="C15" s="18"/>
      <c r="D15" s="15" t="s">
        <v>165</v>
      </c>
      <c r="E15" s="29"/>
      <c r="F15" s="29"/>
    </row>
    <row r="16" spans="1:6" ht="23.1" customHeight="1" thickBot="1" x14ac:dyDescent="0.35">
      <c r="A16" s="6" t="s">
        <v>8</v>
      </c>
      <c r="B16" s="18"/>
      <c r="C16" s="18"/>
      <c r="D16" s="23" t="s">
        <v>9</v>
      </c>
      <c r="E16" s="29"/>
      <c r="F16" s="29"/>
    </row>
    <row r="17" spans="1:11" ht="23.1" customHeight="1" thickBot="1" x14ac:dyDescent="0.35">
      <c r="A17" s="25" t="s">
        <v>10</v>
      </c>
      <c r="B17" s="18"/>
      <c r="C17" s="18"/>
      <c r="D17" s="23" t="s">
        <v>12</v>
      </c>
      <c r="E17" s="24"/>
      <c r="F17" s="24"/>
    </row>
    <row r="18" spans="1:11" ht="18.75" customHeight="1" thickBot="1" x14ac:dyDescent="0.35">
      <c r="A18" s="25" t="s">
        <v>52</v>
      </c>
      <c r="B18" s="26"/>
      <c r="C18" s="26"/>
      <c r="D18" s="48" t="s">
        <v>59</v>
      </c>
      <c r="E18" s="28"/>
      <c r="F18" s="28"/>
    </row>
    <row r="19" spans="1:11" ht="16.5" customHeight="1" thickBot="1" x14ac:dyDescent="0.35">
      <c r="A19" s="36" t="s">
        <v>11</v>
      </c>
      <c r="B19" s="37">
        <f>SUM(B20:B27)</f>
        <v>2500</v>
      </c>
      <c r="C19" s="37">
        <f>SUM(C20:C27)</f>
        <v>0</v>
      </c>
      <c r="D19" s="49" t="s">
        <v>60</v>
      </c>
      <c r="E19" s="29"/>
      <c r="F19" s="29"/>
      <c r="H19" s="58"/>
      <c r="I19" s="59"/>
      <c r="J19" s="60"/>
      <c r="K19" s="60"/>
    </row>
    <row r="20" spans="1:11" ht="27.75" customHeight="1" thickBot="1" x14ac:dyDescent="0.35">
      <c r="A20" s="6" t="s">
        <v>53</v>
      </c>
      <c r="B20" s="18"/>
      <c r="C20" s="18"/>
      <c r="D20" s="15"/>
      <c r="E20" s="29"/>
      <c r="F20" s="29"/>
      <c r="H20" s="58"/>
      <c r="I20" s="59"/>
      <c r="J20" s="60"/>
      <c r="K20" s="60"/>
    </row>
    <row r="21" spans="1:11" ht="27.75" customHeight="1" thickBot="1" x14ac:dyDescent="0.35">
      <c r="A21" s="6" t="s">
        <v>54</v>
      </c>
      <c r="B21" s="18"/>
      <c r="C21" s="18"/>
      <c r="D21" s="15" t="s">
        <v>19</v>
      </c>
      <c r="E21" s="29"/>
      <c r="F21" s="29"/>
      <c r="H21" s="58"/>
      <c r="I21" s="59"/>
      <c r="J21" s="60"/>
      <c r="K21" s="60"/>
    </row>
    <row r="22" spans="1:11" ht="27.75" customHeight="1" thickBot="1" x14ac:dyDescent="0.35">
      <c r="A22" s="6" t="s">
        <v>55</v>
      </c>
      <c r="B22" s="18">
        <f>1700+800</f>
        <v>2500</v>
      </c>
      <c r="C22" s="18"/>
      <c r="D22" s="15"/>
      <c r="E22" s="29"/>
      <c r="F22" s="29"/>
      <c r="H22" s="58"/>
      <c r="I22" s="59"/>
      <c r="J22" s="60"/>
      <c r="K22" s="60"/>
    </row>
    <row r="23" spans="1:11" ht="27.75" customHeight="1" thickBot="1" x14ac:dyDescent="0.35">
      <c r="A23" s="6" t="s">
        <v>56</v>
      </c>
      <c r="B23" s="18"/>
      <c r="C23" s="18"/>
      <c r="D23" s="15" t="s">
        <v>61</v>
      </c>
      <c r="E23" s="29"/>
      <c r="F23" s="29"/>
      <c r="H23" s="58"/>
      <c r="I23" s="59"/>
      <c r="J23" s="60"/>
      <c r="K23" s="60"/>
    </row>
    <row r="24" spans="1:11" ht="27.75" customHeight="1" thickBot="1" x14ac:dyDescent="0.35">
      <c r="A24" s="6" t="s">
        <v>57</v>
      </c>
      <c r="B24" s="18"/>
      <c r="C24" s="18"/>
      <c r="D24" s="15"/>
      <c r="E24" s="29"/>
      <c r="F24" s="29"/>
    </row>
    <row r="25" spans="1:11" ht="23.1" customHeight="1" thickBot="1" x14ac:dyDescent="0.35">
      <c r="A25" s="6" t="s">
        <v>13</v>
      </c>
      <c r="B25" s="18"/>
      <c r="C25" s="18"/>
      <c r="D25" s="15"/>
      <c r="E25" s="29"/>
      <c r="F25" s="29"/>
    </row>
    <row r="26" spans="1:11" ht="23.1" customHeight="1" thickBot="1" x14ac:dyDescent="0.35">
      <c r="A26" s="25" t="s">
        <v>52</v>
      </c>
      <c r="B26" s="18"/>
      <c r="C26" s="18"/>
      <c r="D26" s="15" t="s">
        <v>62</v>
      </c>
      <c r="E26" s="29"/>
      <c r="F26" s="29"/>
    </row>
    <row r="27" spans="1:11" ht="23.1" customHeight="1" thickBot="1" x14ac:dyDescent="0.35">
      <c r="A27" s="44"/>
      <c r="B27" s="18"/>
      <c r="C27" s="18"/>
      <c r="D27" s="15" t="s">
        <v>63</v>
      </c>
      <c r="E27" s="29"/>
      <c r="F27" s="29"/>
    </row>
    <row r="28" spans="1:11" ht="23.1" customHeight="1" thickBot="1" x14ac:dyDescent="0.35">
      <c r="A28" s="34" t="s">
        <v>14</v>
      </c>
      <c r="B28" s="35">
        <f>SUM(B29:B31)</f>
        <v>0</v>
      </c>
      <c r="C28" s="35">
        <f>SUM(C29:C31)</f>
        <v>0</v>
      </c>
      <c r="D28" s="15" t="s">
        <v>64</v>
      </c>
      <c r="E28" s="29"/>
      <c r="F28" s="29"/>
    </row>
    <row r="29" spans="1:11" ht="23.1" customHeight="1" thickBot="1" x14ac:dyDescent="0.35">
      <c r="A29" s="6" t="s">
        <v>16</v>
      </c>
      <c r="B29" s="18"/>
      <c r="C29" s="18"/>
      <c r="D29" s="15" t="s">
        <v>15</v>
      </c>
      <c r="E29" s="29"/>
      <c r="F29" s="29"/>
    </row>
    <row r="30" spans="1:11" ht="23.1" customHeight="1" thickBot="1" x14ac:dyDescent="0.35">
      <c r="A30" s="6" t="s">
        <v>17</v>
      </c>
      <c r="B30" s="18"/>
      <c r="C30" s="18"/>
      <c r="D30" s="15"/>
      <c r="E30" s="29"/>
      <c r="F30" s="29"/>
    </row>
    <row r="31" spans="1:11" ht="23.1" customHeight="1" thickBot="1" x14ac:dyDescent="0.35">
      <c r="A31" s="6"/>
      <c r="B31" s="18"/>
      <c r="C31" s="18"/>
      <c r="D31" s="15"/>
      <c r="E31" s="29"/>
      <c r="F31" s="29"/>
    </row>
    <row r="32" spans="1:11" ht="23.1" customHeight="1" thickBot="1" x14ac:dyDescent="0.35">
      <c r="A32" s="34" t="s">
        <v>18</v>
      </c>
      <c r="B32" s="35">
        <f>SUM(B33:B35)</f>
        <v>0</v>
      </c>
      <c r="C32" s="35">
        <f>SUM(C33:C35)</f>
        <v>0</v>
      </c>
      <c r="D32" s="32" t="s">
        <v>24</v>
      </c>
      <c r="E32" s="40">
        <f>+E33+E34+E35</f>
        <v>0</v>
      </c>
      <c r="F32" s="40">
        <f>+F33+F34+F35</f>
        <v>0</v>
      </c>
    </row>
    <row r="33" spans="1:6" ht="23.1" customHeight="1" thickBot="1" x14ac:dyDescent="0.35">
      <c r="A33" s="6" t="s">
        <v>20</v>
      </c>
      <c r="B33" s="18"/>
      <c r="C33" s="18"/>
      <c r="D33" s="15" t="s">
        <v>65</v>
      </c>
      <c r="E33" s="29"/>
      <c r="F33" s="29"/>
    </row>
    <row r="34" spans="1:6" ht="23.1" customHeight="1" thickBot="1" x14ac:dyDescent="0.35">
      <c r="A34" s="6" t="s">
        <v>21</v>
      </c>
      <c r="B34" s="18"/>
      <c r="C34" s="18"/>
      <c r="D34" s="15"/>
      <c r="E34" s="29"/>
      <c r="F34" s="29"/>
    </row>
    <row r="35" spans="1:6" ht="23.1" customHeight="1" thickBot="1" x14ac:dyDescent="0.35">
      <c r="A35" s="6" t="s">
        <v>22</v>
      </c>
      <c r="B35" s="18"/>
      <c r="C35" s="18"/>
      <c r="D35" s="15"/>
      <c r="E35" s="29"/>
      <c r="F35" s="29"/>
    </row>
    <row r="36" spans="1:6" ht="23.1" customHeight="1" thickBot="1" x14ac:dyDescent="0.35">
      <c r="A36" s="34" t="s">
        <v>23</v>
      </c>
      <c r="B36" s="40">
        <f>B37</f>
        <v>0</v>
      </c>
      <c r="C36" s="40">
        <f>C37</f>
        <v>0</v>
      </c>
      <c r="D36" s="39" t="s">
        <v>27</v>
      </c>
      <c r="E36" s="40">
        <f>E37</f>
        <v>0</v>
      </c>
      <c r="F36" s="40">
        <f>F37</f>
        <v>0</v>
      </c>
    </row>
    <row r="37" spans="1:6" ht="23.1" customHeight="1" thickBot="1" x14ac:dyDescent="0.35">
      <c r="A37" s="41"/>
      <c r="B37" s="42"/>
      <c r="C37" s="42"/>
      <c r="D37" s="41"/>
      <c r="E37" s="43"/>
      <c r="F37" s="43"/>
    </row>
    <row r="38" spans="1:6" ht="23.1" customHeight="1" thickBot="1" x14ac:dyDescent="0.35">
      <c r="A38" s="46" t="s">
        <v>25</v>
      </c>
      <c r="B38" s="37"/>
      <c r="C38" s="37"/>
      <c r="D38" s="45" t="s">
        <v>69</v>
      </c>
      <c r="E38" s="37"/>
      <c r="F38" s="37"/>
    </row>
    <row r="39" spans="1:6" ht="23.1" customHeight="1" thickBot="1" x14ac:dyDescent="0.35">
      <c r="A39" s="34" t="s">
        <v>26</v>
      </c>
      <c r="B39" s="40"/>
      <c r="C39" s="40"/>
      <c r="D39" s="47" t="s">
        <v>29</v>
      </c>
      <c r="E39" s="40"/>
      <c r="F39" s="40"/>
    </row>
    <row r="40" spans="1:6" ht="18" customHeight="1" thickBot="1" x14ac:dyDescent="0.35">
      <c r="A40" s="38" t="s">
        <v>28</v>
      </c>
      <c r="B40" s="35"/>
      <c r="C40" s="35"/>
      <c r="D40" s="39" t="s">
        <v>58</v>
      </c>
      <c r="E40" s="40"/>
      <c r="F40" s="40"/>
    </row>
    <row r="41" spans="1:6" ht="23.1" customHeight="1" thickBot="1" x14ac:dyDescent="0.35">
      <c r="A41" s="8" t="s">
        <v>30</v>
      </c>
      <c r="B41" s="20">
        <f>B5</f>
        <v>3000</v>
      </c>
      <c r="C41" s="20">
        <f>C5</f>
        <v>0</v>
      </c>
      <c r="D41" s="16" t="s">
        <v>31</v>
      </c>
      <c r="E41" s="20">
        <f>E5</f>
        <v>0</v>
      </c>
      <c r="F41" s="20">
        <f>F5</f>
        <v>0</v>
      </c>
    </row>
    <row r="42" spans="1:6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4" t="s">
        <v>33</v>
      </c>
      <c r="E42" s="28">
        <f>SUM(E43:E46)</f>
        <v>0</v>
      </c>
      <c r="F42" s="28">
        <f>SUM(F43:F46)</f>
        <v>0</v>
      </c>
    </row>
    <row r="43" spans="1:6" ht="18" customHeight="1" thickBot="1" x14ac:dyDescent="0.35">
      <c r="A43" s="6" t="s">
        <v>34</v>
      </c>
      <c r="B43" s="18"/>
      <c r="C43" s="18"/>
      <c r="D43" s="15" t="s">
        <v>35</v>
      </c>
      <c r="E43" s="21">
        <f>B43</f>
        <v>0</v>
      </c>
      <c r="F43" s="21">
        <f>C43</f>
        <v>0</v>
      </c>
    </row>
    <row r="44" spans="1:6" ht="23.1" customHeight="1" thickBot="1" x14ac:dyDescent="0.35">
      <c r="A44" s="6" t="s">
        <v>36</v>
      </c>
      <c r="B44" s="18"/>
      <c r="C44" s="18"/>
      <c r="D44" s="15" t="s">
        <v>37</v>
      </c>
      <c r="E44" s="21">
        <f t="shared" ref="E44:F46" si="0">B44</f>
        <v>0</v>
      </c>
      <c r="F44" s="21">
        <f t="shared" si="0"/>
        <v>0</v>
      </c>
    </row>
    <row r="45" spans="1:6" ht="23.1" customHeight="1" thickBot="1" x14ac:dyDescent="0.35">
      <c r="A45" s="6" t="s">
        <v>38</v>
      </c>
      <c r="B45" s="18"/>
      <c r="C45" s="18"/>
      <c r="D45" s="15" t="s">
        <v>39</v>
      </c>
      <c r="E45" s="21">
        <f t="shared" si="0"/>
        <v>0</v>
      </c>
      <c r="F45" s="21">
        <f t="shared" si="0"/>
        <v>0</v>
      </c>
    </row>
    <row r="46" spans="1:6" ht="23.1" customHeight="1" thickBot="1" x14ac:dyDescent="0.35">
      <c r="A46" s="6" t="s">
        <v>40</v>
      </c>
      <c r="B46" s="18"/>
      <c r="C46" s="18"/>
      <c r="D46" s="15" t="s">
        <v>40</v>
      </c>
      <c r="E46" s="21">
        <f t="shared" si="0"/>
        <v>0</v>
      </c>
      <c r="F46" s="21">
        <f t="shared" si="0"/>
        <v>0</v>
      </c>
    </row>
    <row r="47" spans="1:6" ht="23.1" customHeight="1" thickBot="1" x14ac:dyDescent="0.35">
      <c r="A47" s="9" t="s">
        <v>41</v>
      </c>
      <c r="B47" s="20">
        <f>B41+B42</f>
        <v>3000</v>
      </c>
      <c r="C47" s="20">
        <f>C41+C42</f>
        <v>0</v>
      </c>
      <c r="D47" s="17" t="s">
        <v>41</v>
      </c>
      <c r="E47" s="20">
        <f>E41+E42</f>
        <v>0</v>
      </c>
      <c r="F47" s="20">
        <f>F41+F42</f>
        <v>0</v>
      </c>
    </row>
    <row r="48" spans="1:6" ht="23.1" customHeight="1" x14ac:dyDescent="0.3"/>
    <row r="49" spans="4:6" ht="15.75" customHeight="1" x14ac:dyDescent="0.3">
      <c r="D49" s="10" t="s">
        <v>42</v>
      </c>
      <c r="E49" s="31">
        <f>B41-E41</f>
        <v>3000</v>
      </c>
      <c r="F49" s="31">
        <f>C41-F41</f>
        <v>0</v>
      </c>
    </row>
  </sheetData>
  <pageMargins left="0" right="0" top="0" bottom="0" header="0.31496062992125984" footer="0.31496062992125984"/>
  <pageSetup paperSize="9" scale="77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K49"/>
  <sheetViews>
    <sheetView topLeftCell="A25" workbookViewId="0">
      <selection activeCell="B23" sqref="B23"/>
    </sheetView>
  </sheetViews>
  <sheetFormatPr baseColWidth="10" defaultRowHeight="14.4" x14ac:dyDescent="0.3"/>
  <cols>
    <col min="1" max="1" width="43.5546875" customWidth="1"/>
    <col min="4" max="4" width="34.88671875" style="10" customWidth="1"/>
  </cols>
  <sheetData>
    <row r="1" spans="1:6" ht="15" customHeight="1" x14ac:dyDescent="0.3">
      <c r="A1" s="27"/>
    </row>
    <row r="2" spans="1:6" ht="16.2" x14ac:dyDescent="0.3">
      <c r="A2" s="1" t="s">
        <v>90</v>
      </c>
    </row>
    <row r="3" spans="1:6" ht="7.5" customHeight="1" thickBot="1" x14ac:dyDescent="0.35">
      <c r="A3" s="2"/>
    </row>
    <row r="4" spans="1:6" ht="14.25" customHeight="1" thickBot="1" x14ac:dyDescent="0.35">
      <c r="A4" s="3" t="s">
        <v>0</v>
      </c>
      <c r="B4" s="4" t="s">
        <v>74</v>
      </c>
      <c r="C4" s="4" t="s">
        <v>75</v>
      </c>
      <c r="D4" s="11" t="s">
        <v>1</v>
      </c>
      <c r="E4" s="4" t="s">
        <v>74</v>
      </c>
      <c r="F4" s="4" t="s">
        <v>75</v>
      </c>
    </row>
    <row r="5" spans="1:6" ht="23.1" customHeight="1" thickBot="1" x14ac:dyDescent="0.35">
      <c r="A5" s="5" t="s">
        <v>2</v>
      </c>
      <c r="B5" s="18">
        <f>B6+B13+B19+B28+B32+B36+B38+B39+B40</f>
        <v>500</v>
      </c>
      <c r="C5" s="18">
        <f>C6+C13+C19+C28+C32+C36+C38+C39+C40</f>
        <v>0</v>
      </c>
      <c r="D5" s="12" t="s">
        <v>3</v>
      </c>
      <c r="E5" s="21">
        <f>E6+E13+E32+E36+E38+E39+E40</f>
        <v>0</v>
      </c>
      <c r="F5" s="21">
        <f>F6+F13+F32+F36+F38+F39+F40</f>
        <v>0</v>
      </c>
    </row>
    <row r="6" spans="1:6" ht="23.1" customHeight="1" thickBot="1" x14ac:dyDescent="0.35">
      <c r="A6" s="46" t="s">
        <v>4</v>
      </c>
      <c r="B6" s="37">
        <f>SUM(B7:B12)</f>
        <v>0</v>
      </c>
      <c r="C6" s="37">
        <f>SUM(C7:C12)</f>
        <v>0</v>
      </c>
      <c r="D6" s="47" t="s">
        <v>66</v>
      </c>
      <c r="E6" s="37">
        <f>SUM(E7:E12)</f>
        <v>0</v>
      </c>
      <c r="F6" s="37">
        <f>SUM(F7:F12)</f>
        <v>0</v>
      </c>
    </row>
    <row r="7" spans="1:6" ht="23.1" customHeight="1" thickBot="1" x14ac:dyDescent="0.35">
      <c r="A7" s="6" t="s">
        <v>43</v>
      </c>
      <c r="B7" s="18"/>
      <c r="C7" s="18"/>
      <c r="D7" s="13" t="s">
        <v>48</v>
      </c>
      <c r="E7" s="21"/>
      <c r="F7" s="21"/>
    </row>
    <row r="8" spans="1:6" ht="23.1" customHeight="1" thickBot="1" x14ac:dyDescent="0.35">
      <c r="A8" s="6" t="s">
        <v>44</v>
      </c>
      <c r="B8" s="18"/>
      <c r="C8" s="18"/>
      <c r="D8" s="13"/>
      <c r="E8" s="21"/>
      <c r="F8" s="21"/>
    </row>
    <row r="9" spans="1:6" ht="23.1" customHeight="1" thickBot="1" x14ac:dyDescent="0.35">
      <c r="A9" s="6" t="s">
        <v>45</v>
      </c>
      <c r="B9" s="18"/>
      <c r="C9" s="18"/>
      <c r="D9" s="13" t="s">
        <v>49</v>
      </c>
      <c r="E9" s="21"/>
      <c r="F9" s="21"/>
    </row>
    <row r="10" spans="1:6" ht="23.1" customHeight="1" thickBot="1" x14ac:dyDescent="0.35">
      <c r="A10" s="6" t="s">
        <v>46</v>
      </c>
      <c r="B10" s="18"/>
      <c r="C10" s="18"/>
      <c r="D10" s="13"/>
      <c r="E10" s="21"/>
      <c r="F10" s="21"/>
    </row>
    <row r="11" spans="1:6" ht="23.1" customHeight="1" thickBot="1" x14ac:dyDescent="0.35">
      <c r="A11" s="6" t="s">
        <v>47</v>
      </c>
      <c r="B11" s="18"/>
      <c r="C11" s="18"/>
      <c r="D11" s="13" t="s">
        <v>50</v>
      </c>
      <c r="E11" s="21"/>
      <c r="F11" s="21"/>
    </row>
    <row r="12" spans="1:6" ht="23.1" customHeight="1" thickBot="1" x14ac:dyDescent="0.35">
      <c r="A12" s="6"/>
      <c r="B12" s="18"/>
      <c r="C12" s="18"/>
      <c r="D12" s="13"/>
      <c r="E12" s="21"/>
      <c r="F12" s="21"/>
    </row>
    <row r="13" spans="1:6" ht="23.1" customHeight="1" thickBot="1" x14ac:dyDescent="0.35">
      <c r="A13" s="34" t="s">
        <v>7</v>
      </c>
      <c r="B13" s="35">
        <f>SUM(B14:B18)</f>
        <v>0</v>
      </c>
      <c r="C13" s="35">
        <f>SUM(C14:C18)</f>
        <v>0</v>
      </c>
      <c r="D13" s="32" t="s">
        <v>5</v>
      </c>
      <c r="E13" s="40">
        <f>SUM(E14:E31)</f>
        <v>0</v>
      </c>
      <c r="F13" s="40">
        <f>SUM(F14:F31)</f>
        <v>0</v>
      </c>
    </row>
    <row r="14" spans="1:6" ht="23.1" customHeight="1" thickBot="1" x14ac:dyDescent="0.35">
      <c r="A14" s="6" t="s">
        <v>51</v>
      </c>
      <c r="B14" s="18"/>
      <c r="C14" s="18"/>
      <c r="D14" s="15" t="s">
        <v>6</v>
      </c>
      <c r="E14" s="29"/>
      <c r="F14" s="29"/>
    </row>
    <row r="15" spans="1:6" ht="23.1" customHeight="1" thickBot="1" x14ac:dyDescent="0.35">
      <c r="A15" s="6" t="s">
        <v>67</v>
      </c>
      <c r="B15" s="18"/>
      <c r="C15" s="18"/>
      <c r="D15" s="15" t="s">
        <v>165</v>
      </c>
      <c r="E15" s="29"/>
      <c r="F15" s="29"/>
    </row>
    <row r="16" spans="1:6" ht="23.1" customHeight="1" thickBot="1" x14ac:dyDescent="0.35">
      <c r="A16" s="6" t="s">
        <v>8</v>
      </c>
      <c r="B16" s="18"/>
      <c r="C16" s="18"/>
      <c r="D16" s="23" t="s">
        <v>9</v>
      </c>
      <c r="E16" s="29"/>
      <c r="F16" s="29"/>
    </row>
    <row r="17" spans="1:11" ht="23.1" customHeight="1" thickBot="1" x14ac:dyDescent="0.35">
      <c r="A17" s="25" t="s">
        <v>10</v>
      </c>
      <c r="B17" s="18"/>
      <c r="C17" s="18"/>
      <c r="D17" s="23" t="s">
        <v>12</v>
      </c>
      <c r="E17" s="24"/>
      <c r="F17" s="24"/>
    </row>
    <row r="18" spans="1:11" ht="18.75" customHeight="1" thickBot="1" x14ac:dyDescent="0.35">
      <c r="A18" s="25" t="s">
        <v>52</v>
      </c>
      <c r="B18" s="26"/>
      <c r="C18" s="26"/>
      <c r="D18" s="48" t="s">
        <v>59</v>
      </c>
      <c r="E18" s="28"/>
      <c r="F18" s="28"/>
    </row>
    <row r="19" spans="1:11" ht="16.5" customHeight="1" thickBot="1" x14ac:dyDescent="0.35">
      <c r="A19" s="36" t="s">
        <v>11</v>
      </c>
      <c r="B19" s="37">
        <f>SUM(B20:B27)</f>
        <v>500</v>
      </c>
      <c r="C19" s="37">
        <f>SUM(C20:C27)</f>
        <v>0</v>
      </c>
      <c r="D19" s="49" t="s">
        <v>60</v>
      </c>
      <c r="E19" s="29"/>
      <c r="F19" s="29"/>
    </row>
    <row r="20" spans="1:11" ht="27.75" customHeight="1" thickBot="1" x14ac:dyDescent="0.35">
      <c r="A20" s="6" t="s">
        <v>53</v>
      </c>
      <c r="B20" s="18"/>
      <c r="C20" s="18"/>
      <c r="D20" s="15"/>
      <c r="E20" s="29"/>
      <c r="F20" s="29"/>
    </row>
    <row r="21" spans="1:11" ht="27.75" customHeight="1" thickBot="1" x14ac:dyDescent="0.35">
      <c r="A21" s="6" t="s">
        <v>54</v>
      </c>
      <c r="B21" s="18"/>
      <c r="C21" s="18"/>
      <c r="D21" s="15" t="s">
        <v>19</v>
      </c>
      <c r="E21" s="29"/>
      <c r="F21" s="29"/>
    </row>
    <row r="22" spans="1:11" ht="27.75" customHeight="1" thickBot="1" x14ac:dyDescent="0.35">
      <c r="A22" s="6" t="s">
        <v>55</v>
      </c>
      <c r="B22" s="18">
        <v>500</v>
      </c>
      <c r="C22" s="18"/>
      <c r="D22" s="15"/>
      <c r="E22" s="29"/>
      <c r="F22" s="29"/>
    </row>
    <row r="23" spans="1:11" ht="27.75" customHeight="1" thickBot="1" x14ac:dyDescent="0.35">
      <c r="A23" s="6" t="s">
        <v>56</v>
      </c>
      <c r="B23" s="18"/>
      <c r="C23" s="18"/>
      <c r="D23" s="15" t="s">
        <v>61</v>
      </c>
      <c r="E23" s="29"/>
      <c r="F23" s="29"/>
    </row>
    <row r="24" spans="1:11" ht="27.75" customHeight="1" thickBot="1" x14ac:dyDescent="0.35">
      <c r="A24" s="6" t="s">
        <v>57</v>
      </c>
      <c r="B24" s="18"/>
      <c r="C24" s="18"/>
      <c r="D24" s="15"/>
      <c r="E24" s="29"/>
      <c r="F24" s="29"/>
      <c r="H24" s="58"/>
      <c r="I24" s="59"/>
      <c r="J24" s="60"/>
      <c r="K24" s="60"/>
    </row>
    <row r="25" spans="1:11" ht="23.1" customHeight="1" thickBot="1" x14ac:dyDescent="0.35">
      <c r="A25" s="6" t="s">
        <v>13</v>
      </c>
      <c r="B25" s="18"/>
      <c r="C25" s="18"/>
      <c r="D25" s="15"/>
      <c r="E25" s="29"/>
      <c r="F25" s="29"/>
      <c r="H25" s="58"/>
      <c r="I25" s="59"/>
      <c r="J25" s="60"/>
      <c r="K25" s="60"/>
    </row>
    <row r="26" spans="1:11" ht="23.1" customHeight="1" thickBot="1" x14ac:dyDescent="0.35">
      <c r="A26" s="25" t="s">
        <v>52</v>
      </c>
      <c r="B26" s="18"/>
      <c r="C26" s="18"/>
      <c r="D26" s="15" t="s">
        <v>62</v>
      </c>
      <c r="E26" s="29"/>
      <c r="F26" s="29"/>
      <c r="H26" s="58"/>
      <c r="I26" s="59"/>
      <c r="J26" s="60"/>
      <c r="K26" s="60"/>
    </row>
    <row r="27" spans="1:11" ht="23.1" customHeight="1" thickBot="1" x14ac:dyDescent="0.35">
      <c r="A27" s="44"/>
      <c r="B27" s="18"/>
      <c r="C27" s="18"/>
      <c r="D27" s="15" t="s">
        <v>63</v>
      </c>
      <c r="E27" s="29"/>
      <c r="F27" s="29"/>
      <c r="H27" s="58"/>
      <c r="I27" s="59"/>
      <c r="J27" s="60"/>
      <c r="K27" s="60"/>
    </row>
    <row r="28" spans="1:11" ht="23.1" customHeight="1" thickBot="1" x14ac:dyDescent="0.35">
      <c r="A28" s="34" t="s">
        <v>14</v>
      </c>
      <c r="B28" s="35">
        <f>SUM(B29:B31)</f>
        <v>0</v>
      </c>
      <c r="C28" s="35">
        <f>SUM(C29:C31)</f>
        <v>0</v>
      </c>
      <c r="D28" s="15" t="s">
        <v>64</v>
      </c>
      <c r="E28" s="29"/>
      <c r="F28" s="29"/>
    </row>
    <row r="29" spans="1:11" ht="23.1" customHeight="1" thickBot="1" x14ac:dyDescent="0.35">
      <c r="A29" s="6" t="s">
        <v>16</v>
      </c>
      <c r="B29" s="18"/>
      <c r="C29" s="18"/>
      <c r="D29" s="15" t="s">
        <v>15</v>
      </c>
      <c r="E29" s="29"/>
      <c r="F29" s="29"/>
    </row>
    <row r="30" spans="1:11" ht="23.1" customHeight="1" thickBot="1" x14ac:dyDescent="0.35">
      <c r="A30" s="6" t="s">
        <v>17</v>
      </c>
      <c r="B30" s="18"/>
      <c r="C30" s="18"/>
      <c r="D30" s="15"/>
      <c r="E30" s="29"/>
      <c r="F30" s="29"/>
    </row>
    <row r="31" spans="1:11" ht="23.1" customHeight="1" thickBot="1" x14ac:dyDescent="0.35">
      <c r="A31" s="6"/>
      <c r="B31" s="18"/>
      <c r="C31" s="18"/>
      <c r="D31" s="15"/>
      <c r="E31" s="29"/>
      <c r="F31" s="29"/>
    </row>
    <row r="32" spans="1:11" ht="23.1" customHeight="1" thickBot="1" x14ac:dyDescent="0.35">
      <c r="A32" s="34" t="s">
        <v>18</v>
      </c>
      <c r="B32" s="35">
        <f>SUM(B33:B35)</f>
        <v>0</v>
      </c>
      <c r="C32" s="35">
        <f>SUM(C33:C35)</f>
        <v>0</v>
      </c>
      <c r="D32" s="32" t="s">
        <v>24</v>
      </c>
      <c r="E32" s="40">
        <f>+E33+E34+E35</f>
        <v>0</v>
      </c>
      <c r="F32" s="40">
        <f>+F33+F34+F35</f>
        <v>0</v>
      </c>
    </row>
    <row r="33" spans="1:6" ht="23.1" customHeight="1" thickBot="1" x14ac:dyDescent="0.35">
      <c r="A33" s="6" t="s">
        <v>20</v>
      </c>
      <c r="B33" s="18"/>
      <c r="C33" s="18"/>
      <c r="D33" s="15" t="s">
        <v>65</v>
      </c>
      <c r="E33" s="29"/>
      <c r="F33" s="29"/>
    </row>
    <row r="34" spans="1:6" ht="23.1" customHeight="1" thickBot="1" x14ac:dyDescent="0.35">
      <c r="A34" s="6" t="s">
        <v>21</v>
      </c>
      <c r="B34" s="18"/>
      <c r="C34" s="18"/>
      <c r="D34" s="15"/>
      <c r="E34" s="29"/>
      <c r="F34" s="29"/>
    </row>
    <row r="35" spans="1:6" ht="23.1" customHeight="1" thickBot="1" x14ac:dyDescent="0.35">
      <c r="A35" s="6" t="s">
        <v>22</v>
      </c>
      <c r="B35" s="18"/>
      <c r="C35" s="18"/>
      <c r="D35" s="15"/>
      <c r="E35" s="29"/>
      <c r="F35" s="29"/>
    </row>
    <row r="36" spans="1:6" ht="23.1" customHeight="1" thickBot="1" x14ac:dyDescent="0.35">
      <c r="A36" s="34" t="s">
        <v>23</v>
      </c>
      <c r="B36" s="40">
        <f>B37</f>
        <v>0</v>
      </c>
      <c r="C36" s="40">
        <f>C37</f>
        <v>0</v>
      </c>
      <c r="D36" s="39" t="s">
        <v>27</v>
      </c>
      <c r="E36" s="40">
        <f>E37</f>
        <v>0</v>
      </c>
      <c r="F36" s="40">
        <f>F37</f>
        <v>0</v>
      </c>
    </row>
    <row r="37" spans="1:6" ht="23.1" customHeight="1" thickBot="1" x14ac:dyDescent="0.35">
      <c r="A37" s="41"/>
      <c r="B37" s="42"/>
      <c r="C37" s="42"/>
      <c r="D37" s="41"/>
      <c r="E37" s="43"/>
      <c r="F37" s="43"/>
    </row>
    <row r="38" spans="1:6" ht="23.1" customHeight="1" thickBot="1" x14ac:dyDescent="0.35">
      <c r="A38" s="46" t="s">
        <v>25</v>
      </c>
      <c r="B38" s="37"/>
      <c r="C38" s="37"/>
      <c r="D38" s="45" t="s">
        <v>69</v>
      </c>
      <c r="E38" s="37"/>
      <c r="F38" s="37"/>
    </row>
    <row r="39" spans="1:6" ht="23.1" customHeight="1" thickBot="1" x14ac:dyDescent="0.35">
      <c r="A39" s="34" t="s">
        <v>26</v>
      </c>
      <c r="B39" s="40"/>
      <c r="C39" s="40"/>
      <c r="D39" s="47" t="s">
        <v>29</v>
      </c>
      <c r="E39" s="40"/>
      <c r="F39" s="40"/>
    </row>
    <row r="40" spans="1:6" ht="18" customHeight="1" thickBot="1" x14ac:dyDescent="0.35">
      <c r="A40" s="38" t="s">
        <v>28</v>
      </c>
      <c r="B40" s="35"/>
      <c r="C40" s="35"/>
      <c r="D40" s="39" t="s">
        <v>58</v>
      </c>
      <c r="E40" s="40"/>
      <c r="F40" s="40"/>
    </row>
    <row r="41" spans="1:6" ht="23.1" customHeight="1" thickBot="1" x14ac:dyDescent="0.35">
      <c r="A41" s="8" t="s">
        <v>30</v>
      </c>
      <c r="B41" s="20">
        <f>B5</f>
        <v>500</v>
      </c>
      <c r="C41" s="20">
        <f>C5</f>
        <v>0</v>
      </c>
      <c r="D41" s="16" t="s">
        <v>31</v>
      </c>
      <c r="E41" s="20">
        <f>E5</f>
        <v>0</v>
      </c>
      <c r="F41" s="20">
        <f>F5</f>
        <v>0</v>
      </c>
    </row>
    <row r="42" spans="1:6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4" t="s">
        <v>33</v>
      </c>
      <c r="E42" s="28">
        <f>SUM(E43:E46)</f>
        <v>0</v>
      </c>
      <c r="F42" s="28">
        <f>SUM(F43:F46)</f>
        <v>0</v>
      </c>
    </row>
    <row r="43" spans="1:6" ht="18" customHeight="1" thickBot="1" x14ac:dyDescent="0.35">
      <c r="A43" s="6" t="s">
        <v>34</v>
      </c>
      <c r="B43" s="18"/>
      <c r="C43" s="18"/>
      <c r="D43" s="15" t="s">
        <v>35</v>
      </c>
      <c r="E43" s="21">
        <f>B43</f>
        <v>0</v>
      </c>
      <c r="F43" s="21">
        <f>C43</f>
        <v>0</v>
      </c>
    </row>
    <row r="44" spans="1:6" ht="23.1" customHeight="1" thickBot="1" x14ac:dyDescent="0.35">
      <c r="A44" s="6" t="s">
        <v>36</v>
      </c>
      <c r="B44" s="18"/>
      <c r="C44" s="18"/>
      <c r="D44" s="15" t="s">
        <v>37</v>
      </c>
      <c r="E44" s="21">
        <f t="shared" ref="E44:F46" si="0">B44</f>
        <v>0</v>
      </c>
      <c r="F44" s="21">
        <f t="shared" si="0"/>
        <v>0</v>
      </c>
    </row>
    <row r="45" spans="1:6" ht="23.1" customHeight="1" thickBot="1" x14ac:dyDescent="0.35">
      <c r="A45" s="6" t="s">
        <v>38</v>
      </c>
      <c r="B45" s="18"/>
      <c r="C45" s="18"/>
      <c r="D45" s="15" t="s">
        <v>39</v>
      </c>
      <c r="E45" s="21">
        <f t="shared" si="0"/>
        <v>0</v>
      </c>
      <c r="F45" s="21">
        <f t="shared" si="0"/>
        <v>0</v>
      </c>
    </row>
    <row r="46" spans="1:6" ht="23.1" customHeight="1" thickBot="1" x14ac:dyDescent="0.35">
      <c r="A46" s="6" t="s">
        <v>40</v>
      </c>
      <c r="B46" s="18"/>
      <c r="C46" s="18"/>
      <c r="D46" s="15" t="s">
        <v>40</v>
      </c>
      <c r="E46" s="21">
        <f t="shared" si="0"/>
        <v>0</v>
      </c>
      <c r="F46" s="21">
        <f t="shared" si="0"/>
        <v>0</v>
      </c>
    </row>
    <row r="47" spans="1:6" ht="23.1" customHeight="1" thickBot="1" x14ac:dyDescent="0.35">
      <c r="A47" s="9" t="s">
        <v>41</v>
      </c>
      <c r="B47" s="20">
        <f>B41+B42</f>
        <v>500</v>
      </c>
      <c r="C47" s="20">
        <f>C41+C42</f>
        <v>0</v>
      </c>
      <c r="D47" s="17" t="s">
        <v>41</v>
      </c>
      <c r="E47" s="20">
        <f>E41+E42</f>
        <v>0</v>
      </c>
      <c r="F47" s="20">
        <f>F41+F42</f>
        <v>0</v>
      </c>
    </row>
    <row r="48" spans="1:6" ht="23.1" customHeight="1" x14ac:dyDescent="0.3"/>
    <row r="49" spans="4:6" ht="15.75" customHeight="1" x14ac:dyDescent="0.3">
      <c r="D49" s="10" t="s">
        <v>42</v>
      </c>
      <c r="E49" s="31">
        <f>B41-E41</f>
        <v>500</v>
      </c>
      <c r="F49" s="31">
        <f>C41-F41</f>
        <v>0</v>
      </c>
    </row>
  </sheetData>
  <pageMargins left="0" right="0" top="0" bottom="0" header="0.31496062992125984" footer="0.31496062992125984"/>
  <pageSetup paperSize="9" scale="77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49"/>
  <sheetViews>
    <sheetView topLeftCell="A7" workbookViewId="0">
      <selection activeCell="B11" sqref="B11"/>
    </sheetView>
  </sheetViews>
  <sheetFormatPr baseColWidth="10" defaultRowHeight="14.4" x14ac:dyDescent="0.3"/>
  <cols>
    <col min="1" max="1" width="43.5546875" customWidth="1"/>
    <col min="4" max="4" width="34.88671875" style="10" customWidth="1"/>
  </cols>
  <sheetData>
    <row r="1" spans="1:6" ht="13.5" customHeight="1" x14ac:dyDescent="0.3">
      <c r="A1" s="27"/>
    </row>
    <row r="2" spans="1:6" ht="16.2" x14ac:dyDescent="0.3">
      <c r="A2" s="1" t="s">
        <v>162</v>
      </c>
    </row>
    <row r="3" spans="1:6" ht="7.5" customHeight="1" thickBot="1" x14ac:dyDescent="0.35">
      <c r="A3" s="2"/>
    </row>
    <row r="4" spans="1:6" ht="14.25" customHeight="1" thickBot="1" x14ac:dyDescent="0.35">
      <c r="A4" s="3" t="s">
        <v>0</v>
      </c>
      <c r="B4" s="4" t="s">
        <v>74</v>
      </c>
      <c r="C4" s="4" t="s">
        <v>75</v>
      </c>
      <c r="D4" s="11" t="s">
        <v>1</v>
      </c>
      <c r="E4" s="4" t="s">
        <v>74</v>
      </c>
      <c r="F4" s="4" t="s">
        <v>75</v>
      </c>
    </row>
    <row r="5" spans="1:6" ht="23.1" customHeight="1" thickBot="1" x14ac:dyDescent="0.35">
      <c r="A5" s="5" t="s">
        <v>2</v>
      </c>
      <c r="B5" s="18">
        <f>B6+B13+B19+B28+B32+B36+B38+B39+B40</f>
        <v>3000</v>
      </c>
      <c r="C5" s="18">
        <f>C6+C13+C19+C28+C32+C36+C38+C39+C40</f>
        <v>0</v>
      </c>
      <c r="D5" s="12" t="s">
        <v>3</v>
      </c>
      <c r="E5" s="21">
        <f>E6+E13+E32+E36+E38+E39+E40</f>
        <v>0</v>
      </c>
      <c r="F5" s="21">
        <f>F6+F13+F32+F36+F38+F39+F40</f>
        <v>0</v>
      </c>
    </row>
    <row r="6" spans="1:6" ht="23.1" customHeight="1" thickBot="1" x14ac:dyDescent="0.35">
      <c r="A6" s="46" t="s">
        <v>4</v>
      </c>
      <c r="B6" s="37">
        <f>SUM(B7:B12)</f>
        <v>3000</v>
      </c>
      <c r="C6" s="37">
        <f>SUM(C7:C12)</f>
        <v>0</v>
      </c>
      <c r="D6" s="47" t="s">
        <v>66</v>
      </c>
      <c r="E6" s="37">
        <f>SUM(E7:E12)</f>
        <v>0</v>
      </c>
      <c r="F6" s="37">
        <f>SUM(F7:F12)</f>
        <v>0</v>
      </c>
    </row>
    <row r="7" spans="1:6" ht="23.1" customHeight="1" thickBot="1" x14ac:dyDescent="0.35">
      <c r="A7" s="6" t="s">
        <v>43</v>
      </c>
      <c r="B7" s="18"/>
      <c r="C7" s="18"/>
      <c r="D7" s="13" t="s">
        <v>48</v>
      </c>
      <c r="E7" s="21"/>
      <c r="F7" s="21"/>
    </row>
    <row r="8" spans="1:6" ht="23.1" customHeight="1" thickBot="1" x14ac:dyDescent="0.35">
      <c r="A8" s="6" t="s">
        <v>44</v>
      </c>
      <c r="B8" s="18"/>
      <c r="C8" s="18"/>
      <c r="D8" s="13"/>
      <c r="E8" s="21"/>
      <c r="F8" s="21"/>
    </row>
    <row r="9" spans="1:6" ht="23.1" customHeight="1" thickBot="1" x14ac:dyDescent="0.35">
      <c r="A9" s="6" t="s">
        <v>45</v>
      </c>
      <c r="B9" s="18"/>
      <c r="C9" s="18"/>
      <c r="D9" s="13" t="s">
        <v>49</v>
      </c>
      <c r="E9" s="21"/>
      <c r="F9" s="21"/>
    </row>
    <row r="10" spans="1:6" ht="23.1" customHeight="1" thickBot="1" x14ac:dyDescent="0.35">
      <c r="A10" s="6" t="s">
        <v>46</v>
      </c>
      <c r="B10" s="18">
        <v>3000</v>
      </c>
      <c r="C10" s="18"/>
      <c r="D10" s="13"/>
      <c r="E10" s="21"/>
      <c r="F10" s="21"/>
    </row>
    <row r="11" spans="1:6" ht="23.1" customHeight="1" thickBot="1" x14ac:dyDescent="0.35">
      <c r="A11" s="6" t="s">
        <v>47</v>
      </c>
      <c r="B11" s="18"/>
      <c r="C11" s="18"/>
      <c r="D11" s="13" t="s">
        <v>50</v>
      </c>
      <c r="E11" s="21"/>
      <c r="F11" s="21"/>
    </row>
    <row r="12" spans="1:6" ht="23.1" customHeight="1" thickBot="1" x14ac:dyDescent="0.35">
      <c r="A12" s="6"/>
      <c r="B12" s="18"/>
      <c r="C12" s="18"/>
      <c r="D12" s="13"/>
      <c r="E12" s="21"/>
      <c r="F12" s="21"/>
    </row>
    <row r="13" spans="1:6" ht="23.1" customHeight="1" thickBot="1" x14ac:dyDescent="0.35">
      <c r="A13" s="34" t="s">
        <v>7</v>
      </c>
      <c r="B13" s="35">
        <f>SUM(B14:B18)</f>
        <v>0</v>
      </c>
      <c r="C13" s="35">
        <f>SUM(C14:C18)</f>
        <v>0</v>
      </c>
      <c r="D13" s="32" t="s">
        <v>5</v>
      </c>
      <c r="E13" s="40">
        <f>SUM(E14:E31)</f>
        <v>0</v>
      </c>
      <c r="F13" s="40">
        <f>SUM(F14:F31)</f>
        <v>0</v>
      </c>
    </row>
    <row r="14" spans="1:6" ht="23.1" customHeight="1" thickBot="1" x14ac:dyDescent="0.35">
      <c r="A14" s="6" t="s">
        <v>51</v>
      </c>
      <c r="B14" s="18"/>
      <c r="C14" s="18"/>
      <c r="D14" s="15" t="s">
        <v>6</v>
      </c>
      <c r="E14" s="29"/>
      <c r="F14" s="29"/>
    </row>
    <row r="15" spans="1:6" ht="23.1" customHeight="1" thickBot="1" x14ac:dyDescent="0.35">
      <c r="A15" s="6" t="s">
        <v>67</v>
      </c>
      <c r="B15" s="18"/>
      <c r="C15" s="18"/>
      <c r="D15" s="15" t="s">
        <v>165</v>
      </c>
      <c r="E15" s="29"/>
      <c r="F15" s="29"/>
    </row>
    <row r="16" spans="1:6" ht="23.1" customHeight="1" thickBot="1" x14ac:dyDescent="0.35">
      <c r="A16" s="6" t="s">
        <v>8</v>
      </c>
      <c r="B16" s="18"/>
      <c r="C16" s="18"/>
      <c r="D16" s="23" t="s">
        <v>9</v>
      </c>
      <c r="E16" s="29"/>
      <c r="F16" s="29"/>
    </row>
    <row r="17" spans="1:6" ht="23.1" customHeight="1" thickBot="1" x14ac:dyDescent="0.35">
      <c r="A17" s="25" t="s">
        <v>10</v>
      </c>
      <c r="B17" s="18"/>
      <c r="C17" s="18"/>
      <c r="D17" s="23" t="s">
        <v>12</v>
      </c>
      <c r="E17" s="24"/>
      <c r="F17" s="24"/>
    </row>
    <row r="18" spans="1:6" ht="18.75" customHeight="1" thickBot="1" x14ac:dyDescent="0.35">
      <c r="A18" s="25" t="s">
        <v>52</v>
      </c>
      <c r="B18" s="26"/>
      <c r="C18" s="26"/>
      <c r="D18" s="48" t="s">
        <v>59</v>
      </c>
      <c r="E18" s="28"/>
      <c r="F18" s="28"/>
    </row>
    <row r="19" spans="1:6" ht="16.5" customHeight="1" thickBot="1" x14ac:dyDescent="0.35">
      <c r="A19" s="36" t="s">
        <v>11</v>
      </c>
      <c r="B19" s="37">
        <f>SUM(B20:B27)</f>
        <v>0</v>
      </c>
      <c r="C19" s="37">
        <f>SUM(C20:C27)</f>
        <v>0</v>
      </c>
      <c r="D19" s="49" t="s">
        <v>60</v>
      </c>
      <c r="E19" s="29"/>
      <c r="F19" s="29"/>
    </row>
    <row r="20" spans="1:6" ht="27.75" customHeight="1" thickBot="1" x14ac:dyDescent="0.35">
      <c r="A20" s="6" t="s">
        <v>53</v>
      </c>
      <c r="B20" s="18"/>
      <c r="C20" s="18"/>
      <c r="D20" s="15"/>
      <c r="E20" s="29"/>
      <c r="F20" s="29"/>
    </row>
    <row r="21" spans="1:6" ht="27.75" customHeight="1" thickBot="1" x14ac:dyDescent="0.35">
      <c r="A21" s="6" t="s">
        <v>54</v>
      </c>
      <c r="B21" s="18"/>
      <c r="C21" s="18"/>
      <c r="D21" s="15" t="s">
        <v>19</v>
      </c>
      <c r="E21" s="29"/>
      <c r="F21" s="29"/>
    </row>
    <row r="22" spans="1:6" ht="27.75" customHeight="1" thickBot="1" x14ac:dyDescent="0.35">
      <c r="A22" s="6" t="s">
        <v>55</v>
      </c>
      <c r="B22" s="18"/>
      <c r="C22" s="18"/>
      <c r="D22" s="15"/>
      <c r="E22" s="29"/>
      <c r="F22" s="29"/>
    </row>
    <row r="23" spans="1:6" ht="27.75" customHeight="1" thickBot="1" x14ac:dyDescent="0.35">
      <c r="A23" s="6" t="s">
        <v>56</v>
      </c>
      <c r="B23" s="18"/>
      <c r="C23" s="18"/>
      <c r="D23" s="15" t="s">
        <v>61</v>
      </c>
      <c r="E23" s="29"/>
      <c r="F23" s="29"/>
    </row>
    <row r="24" spans="1:6" ht="27.75" customHeight="1" thickBot="1" x14ac:dyDescent="0.35">
      <c r="A24" s="6" t="s">
        <v>57</v>
      </c>
      <c r="B24" s="18"/>
      <c r="C24" s="18"/>
      <c r="D24" s="15"/>
      <c r="E24" s="29"/>
      <c r="F24" s="29"/>
    </row>
    <row r="25" spans="1:6" ht="23.1" customHeight="1" thickBot="1" x14ac:dyDescent="0.35">
      <c r="A25" s="6" t="s">
        <v>13</v>
      </c>
      <c r="B25" s="18"/>
      <c r="C25" s="18"/>
      <c r="D25" s="15"/>
      <c r="E25" s="29"/>
      <c r="F25" s="29"/>
    </row>
    <row r="26" spans="1:6" ht="23.1" customHeight="1" thickBot="1" x14ac:dyDescent="0.35">
      <c r="A26" s="25" t="s">
        <v>52</v>
      </c>
      <c r="B26" s="18"/>
      <c r="C26" s="18"/>
      <c r="D26" s="15" t="s">
        <v>62</v>
      </c>
      <c r="E26" s="29"/>
      <c r="F26" s="29"/>
    </row>
    <row r="27" spans="1:6" ht="23.1" customHeight="1" thickBot="1" x14ac:dyDescent="0.35">
      <c r="A27" s="44"/>
      <c r="B27" s="18"/>
      <c r="C27" s="18"/>
      <c r="D27" s="15" t="s">
        <v>63</v>
      </c>
      <c r="E27" s="29"/>
      <c r="F27" s="29"/>
    </row>
    <row r="28" spans="1:6" ht="23.1" customHeight="1" thickBot="1" x14ac:dyDescent="0.35">
      <c r="A28" s="34" t="s">
        <v>14</v>
      </c>
      <c r="B28" s="35">
        <f>SUM(B29:B31)</f>
        <v>0</v>
      </c>
      <c r="C28" s="35">
        <f>SUM(C29:C31)</f>
        <v>0</v>
      </c>
      <c r="D28" s="15" t="s">
        <v>64</v>
      </c>
      <c r="E28" s="29"/>
      <c r="F28" s="29"/>
    </row>
    <row r="29" spans="1:6" ht="23.1" customHeight="1" thickBot="1" x14ac:dyDescent="0.35">
      <c r="A29" s="6" t="s">
        <v>16</v>
      </c>
      <c r="B29" s="18"/>
      <c r="C29" s="18"/>
      <c r="D29" s="15" t="s">
        <v>15</v>
      </c>
      <c r="E29" s="29"/>
      <c r="F29" s="29"/>
    </row>
    <row r="30" spans="1:6" ht="23.1" customHeight="1" thickBot="1" x14ac:dyDescent="0.35">
      <c r="A30" s="6" t="s">
        <v>17</v>
      </c>
      <c r="B30" s="18"/>
      <c r="C30" s="18"/>
      <c r="D30" s="15" t="s">
        <v>96</v>
      </c>
      <c r="E30" s="29"/>
      <c r="F30" s="29"/>
    </row>
    <row r="31" spans="1:6" ht="23.1" customHeight="1" thickBot="1" x14ac:dyDescent="0.35">
      <c r="A31" s="6"/>
      <c r="B31" s="18"/>
      <c r="C31" s="18"/>
      <c r="D31" s="15"/>
      <c r="E31" s="29"/>
      <c r="F31" s="29"/>
    </row>
    <row r="32" spans="1:6" ht="23.1" customHeight="1" thickBot="1" x14ac:dyDescent="0.35">
      <c r="A32" s="34" t="s">
        <v>18</v>
      </c>
      <c r="B32" s="35">
        <f>SUM(B33:B35)</f>
        <v>0</v>
      </c>
      <c r="C32" s="35">
        <f>SUM(C33:C35)</f>
        <v>0</v>
      </c>
      <c r="D32" s="32" t="s">
        <v>24</v>
      </c>
      <c r="E32" s="40">
        <f>+E33+E34+E35</f>
        <v>0</v>
      </c>
      <c r="F32" s="40">
        <f>+F33+F34+F35</f>
        <v>0</v>
      </c>
    </row>
    <row r="33" spans="1:6" ht="23.1" customHeight="1" thickBot="1" x14ac:dyDescent="0.35">
      <c r="A33" s="6" t="s">
        <v>20</v>
      </c>
      <c r="B33" s="18"/>
      <c r="C33" s="18"/>
      <c r="D33" s="15" t="s">
        <v>65</v>
      </c>
      <c r="E33" s="29"/>
      <c r="F33" s="29"/>
    </row>
    <row r="34" spans="1:6" ht="23.1" customHeight="1" thickBot="1" x14ac:dyDescent="0.35">
      <c r="A34" s="6" t="s">
        <v>21</v>
      </c>
      <c r="B34" s="18"/>
      <c r="C34" s="18"/>
      <c r="D34" s="15"/>
      <c r="E34" s="29"/>
      <c r="F34" s="29"/>
    </row>
    <row r="35" spans="1:6" ht="23.1" customHeight="1" thickBot="1" x14ac:dyDescent="0.35">
      <c r="A35" s="6" t="s">
        <v>22</v>
      </c>
      <c r="B35" s="18"/>
      <c r="C35" s="18"/>
      <c r="D35" s="15"/>
      <c r="E35" s="29"/>
      <c r="F35" s="29"/>
    </row>
    <row r="36" spans="1:6" ht="23.1" customHeight="1" thickBot="1" x14ac:dyDescent="0.35">
      <c r="A36" s="34" t="s">
        <v>23</v>
      </c>
      <c r="B36" s="40">
        <f>B37</f>
        <v>0</v>
      </c>
      <c r="C36" s="40">
        <f>C37</f>
        <v>0</v>
      </c>
      <c r="D36" s="39" t="s">
        <v>27</v>
      </c>
      <c r="E36" s="40">
        <f>E37</f>
        <v>0</v>
      </c>
      <c r="F36" s="40">
        <f>F37</f>
        <v>0</v>
      </c>
    </row>
    <row r="37" spans="1:6" ht="23.1" customHeight="1" thickBot="1" x14ac:dyDescent="0.35">
      <c r="A37" s="41"/>
      <c r="B37" s="42"/>
      <c r="C37" s="42"/>
      <c r="D37" s="41"/>
      <c r="E37" s="43"/>
      <c r="F37" s="43"/>
    </row>
    <row r="38" spans="1:6" ht="23.1" customHeight="1" thickBot="1" x14ac:dyDescent="0.35">
      <c r="A38" s="46" t="s">
        <v>25</v>
      </c>
      <c r="B38" s="37"/>
      <c r="C38" s="37"/>
      <c r="D38" s="45" t="s">
        <v>69</v>
      </c>
      <c r="E38" s="37"/>
      <c r="F38" s="37"/>
    </row>
    <row r="39" spans="1:6" ht="23.1" customHeight="1" thickBot="1" x14ac:dyDescent="0.35">
      <c r="A39" s="34" t="s">
        <v>26</v>
      </c>
      <c r="B39" s="40"/>
      <c r="C39" s="40"/>
      <c r="D39" s="47" t="s">
        <v>29</v>
      </c>
      <c r="E39" s="40"/>
      <c r="F39" s="40"/>
    </row>
    <row r="40" spans="1:6" ht="18" customHeight="1" thickBot="1" x14ac:dyDescent="0.35">
      <c r="A40" s="38" t="s">
        <v>28</v>
      </c>
      <c r="B40" s="35"/>
      <c r="C40" s="35"/>
      <c r="D40" s="39" t="s">
        <v>58</v>
      </c>
      <c r="E40" s="40"/>
      <c r="F40" s="40"/>
    </row>
    <row r="41" spans="1:6" ht="23.1" customHeight="1" thickBot="1" x14ac:dyDescent="0.35">
      <c r="A41" s="8" t="s">
        <v>30</v>
      </c>
      <c r="B41" s="20">
        <f>B5</f>
        <v>3000</v>
      </c>
      <c r="C41" s="20">
        <f>C5</f>
        <v>0</v>
      </c>
      <c r="D41" s="16" t="s">
        <v>31</v>
      </c>
      <c r="E41" s="20">
        <f>E5</f>
        <v>0</v>
      </c>
      <c r="F41" s="20">
        <f>F5</f>
        <v>0</v>
      </c>
    </row>
    <row r="42" spans="1:6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4" t="s">
        <v>33</v>
      </c>
      <c r="E42" s="28">
        <f>SUM(E43:E46)</f>
        <v>0</v>
      </c>
      <c r="F42" s="28">
        <f>SUM(F43:F46)</f>
        <v>0</v>
      </c>
    </row>
    <row r="43" spans="1:6" ht="18" customHeight="1" thickBot="1" x14ac:dyDescent="0.35">
      <c r="A43" s="6" t="s">
        <v>34</v>
      </c>
      <c r="B43" s="18"/>
      <c r="C43" s="18"/>
      <c r="D43" s="15" t="s">
        <v>35</v>
      </c>
      <c r="E43" s="21">
        <f>B43</f>
        <v>0</v>
      </c>
      <c r="F43" s="21">
        <f>C43</f>
        <v>0</v>
      </c>
    </row>
    <row r="44" spans="1:6" ht="23.1" customHeight="1" thickBot="1" x14ac:dyDescent="0.35">
      <c r="A44" s="6" t="s">
        <v>36</v>
      </c>
      <c r="B44" s="18"/>
      <c r="C44" s="18"/>
      <c r="D44" s="15" t="s">
        <v>37</v>
      </c>
      <c r="E44" s="21">
        <f t="shared" ref="E44:F46" si="0">B44</f>
        <v>0</v>
      </c>
      <c r="F44" s="21">
        <f t="shared" si="0"/>
        <v>0</v>
      </c>
    </row>
    <row r="45" spans="1:6" ht="23.1" customHeight="1" thickBot="1" x14ac:dyDescent="0.35">
      <c r="A45" s="6" t="s">
        <v>38</v>
      </c>
      <c r="B45" s="18"/>
      <c r="C45" s="18"/>
      <c r="D45" s="15" t="s">
        <v>39</v>
      </c>
      <c r="E45" s="21">
        <f t="shared" si="0"/>
        <v>0</v>
      </c>
      <c r="F45" s="21">
        <f t="shared" si="0"/>
        <v>0</v>
      </c>
    </row>
    <row r="46" spans="1:6" ht="23.1" customHeight="1" thickBot="1" x14ac:dyDescent="0.35">
      <c r="A46" s="6" t="s">
        <v>40</v>
      </c>
      <c r="B46" s="18"/>
      <c r="C46" s="18"/>
      <c r="D46" s="15" t="s">
        <v>40</v>
      </c>
      <c r="E46" s="21">
        <f t="shared" si="0"/>
        <v>0</v>
      </c>
      <c r="F46" s="21">
        <f t="shared" si="0"/>
        <v>0</v>
      </c>
    </row>
    <row r="47" spans="1:6" ht="23.1" customHeight="1" thickBot="1" x14ac:dyDescent="0.35">
      <c r="A47" s="9" t="s">
        <v>41</v>
      </c>
      <c r="B47" s="20">
        <f>B41+B42</f>
        <v>3000</v>
      </c>
      <c r="C47" s="20">
        <f>C41+C42</f>
        <v>0</v>
      </c>
      <c r="D47" s="17" t="s">
        <v>41</v>
      </c>
      <c r="E47" s="20">
        <f>E41+E42</f>
        <v>0</v>
      </c>
      <c r="F47" s="20">
        <f>F41+F42</f>
        <v>0</v>
      </c>
    </row>
    <row r="48" spans="1:6" ht="23.1" customHeight="1" x14ac:dyDescent="0.3"/>
    <row r="49" spans="4:6" ht="15.75" customHeight="1" x14ac:dyDescent="0.3">
      <c r="D49" s="10" t="s">
        <v>42</v>
      </c>
      <c r="E49" s="31">
        <f>B41-E41</f>
        <v>3000</v>
      </c>
      <c r="F49" s="31">
        <f>C41-F41</f>
        <v>0</v>
      </c>
    </row>
  </sheetData>
  <pageMargins left="0" right="0" top="0" bottom="0" header="0.31496062992125984" footer="0.31496062992125984"/>
  <pageSetup paperSize="9" scale="7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K49"/>
  <sheetViews>
    <sheetView topLeftCell="A28" workbookViewId="0">
      <selection activeCell="H16" sqref="H16"/>
    </sheetView>
  </sheetViews>
  <sheetFormatPr baseColWidth="10" defaultRowHeight="14.4" x14ac:dyDescent="0.3"/>
  <cols>
    <col min="1" max="1" width="43.5546875" customWidth="1"/>
    <col min="4" max="4" width="34.88671875" style="10" customWidth="1"/>
  </cols>
  <sheetData>
    <row r="1" spans="1:6" ht="13.5" customHeight="1" x14ac:dyDescent="0.3">
      <c r="A1" s="27"/>
    </row>
    <row r="2" spans="1:6" ht="16.2" x14ac:dyDescent="0.3">
      <c r="A2" s="1" t="s">
        <v>150</v>
      </c>
    </row>
    <row r="3" spans="1:6" ht="7.5" customHeight="1" thickBot="1" x14ac:dyDescent="0.35">
      <c r="A3" s="2"/>
    </row>
    <row r="4" spans="1:6" ht="14.25" customHeight="1" thickBot="1" x14ac:dyDescent="0.35">
      <c r="A4" s="3" t="s">
        <v>0</v>
      </c>
      <c r="B4" s="4" t="s">
        <v>74</v>
      </c>
      <c r="C4" s="4" t="s">
        <v>75</v>
      </c>
      <c r="D4" s="11" t="s">
        <v>1</v>
      </c>
      <c r="E4" s="4" t="s">
        <v>74</v>
      </c>
      <c r="F4" s="4" t="s">
        <v>75</v>
      </c>
    </row>
    <row r="5" spans="1:6" ht="23.1" customHeight="1" thickBot="1" x14ac:dyDescent="0.35">
      <c r="A5" s="5" t="s">
        <v>2</v>
      </c>
      <c r="B5" s="18">
        <f>B6+B13+B19+B28+B32+B36+B38+B39+B40</f>
        <v>1300</v>
      </c>
      <c r="C5" s="18">
        <f>C6+C13+C19+C28+C32+C36+C38+C39+C40</f>
        <v>0</v>
      </c>
      <c r="D5" s="12" t="s">
        <v>3</v>
      </c>
      <c r="E5" s="21">
        <f>E6+E13+E32+E36+E38+E39+E40</f>
        <v>0</v>
      </c>
      <c r="F5" s="21">
        <f>F6+F13+F32+F36+F38+F39+F40</f>
        <v>0</v>
      </c>
    </row>
    <row r="6" spans="1:6" ht="23.1" customHeight="1" thickBot="1" x14ac:dyDescent="0.35">
      <c r="A6" s="46" t="s">
        <v>4</v>
      </c>
      <c r="B6" s="37">
        <f>SUM(B7:B12)</f>
        <v>0</v>
      </c>
      <c r="C6" s="37">
        <f>SUM(C7:C12)</f>
        <v>0</v>
      </c>
      <c r="D6" s="47" t="s">
        <v>66</v>
      </c>
      <c r="E6" s="37">
        <f>SUM(E7:E12)</f>
        <v>0</v>
      </c>
      <c r="F6" s="37">
        <f>SUM(F7:F12)</f>
        <v>0</v>
      </c>
    </row>
    <row r="7" spans="1:6" ht="23.1" customHeight="1" thickBot="1" x14ac:dyDescent="0.35">
      <c r="A7" s="6" t="s">
        <v>43</v>
      </c>
      <c r="B7" s="18"/>
      <c r="C7" s="18"/>
      <c r="D7" s="13" t="s">
        <v>48</v>
      </c>
      <c r="E7" s="21"/>
      <c r="F7" s="21"/>
    </row>
    <row r="8" spans="1:6" ht="23.1" customHeight="1" thickBot="1" x14ac:dyDescent="0.35">
      <c r="A8" s="6" t="s">
        <v>44</v>
      </c>
      <c r="B8" s="18"/>
      <c r="C8" s="18"/>
      <c r="D8" s="13"/>
      <c r="E8" s="21"/>
      <c r="F8" s="21"/>
    </row>
    <row r="9" spans="1:6" ht="23.1" customHeight="1" thickBot="1" x14ac:dyDescent="0.35">
      <c r="A9" s="6" t="s">
        <v>45</v>
      </c>
      <c r="B9" s="18"/>
      <c r="C9" s="18"/>
      <c r="D9" s="13" t="s">
        <v>49</v>
      </c>
      <c r="E9" s="21"/>
      <c r="F9" s="21"/>
    </row>
    <row r="10" spans="1:6" ht="23.1" customHeight="1" thickBot="1" x14ac:dyDescent="0.35">
      <c r="A10" s="6" t="s">
        <v>46</v>
      </c>
      <c r="B10" s="18"/>
      <c r="C10" s="18"/>
      <c r="D10" s="13"/>
      <c r="E10" s="21"/>
      <c r="F10" s="21"/>
    </row>
    <row r="11" spans="1:6" ht="23.1" customHeight="1" thickBot="1" x14ac:dyDescent="0.35">
      <c r="A11" s="6" t="s">
        <v>47</v>
      </c>
      <c r="B11" s="18"/>
      <c r="C11" s="18"/>
      <c r="D11" s="13" t="s">
        <v>50</v>
      </c>
      <c r="E11" s="21"/>
      <c r="F11" s="21"/>
    </row>
    <row r="12" spans="1:6" ht="23.1" customHeight="1" thickBot="1" x14ac:dyDescent="0.35">
      <c r="A12" s="6"/>
      <c r="B12" s="18"/>
      <c r="C12" s="18"/>
      <c r="D12" s="13"/>
      <c r="E12" s="21"/>
      <c r="F12" s="21"/>
    </row>
    <row r="13" spans="1:6" ht="23.1" customHeight="1" thickBot="1" x14ac:dyDescent="0.35">
      <c r="A13" s="34" t="s">
        <v>7</v>
      </c>
      <c r="B13" s="35">
        <f>SUM(B14:B18)</f>
        <v>0</v>
      </c>
      <c r="C13" s="35">
        <f>SUM(C14:C18)</f>
        <v>0</v>
      </c>
      <c r="D13" s="32" t="s">
        <v>5</v>
      </c>
      <c r="E13" s="40">
        <f>SUM(E14:E31)</f>
        <v>0</v>
      </c>
      <c r="F13" s="40">
        <f>SUM(F14:F31)</f>
        <v>0</v>
      </c>
    </row>
    <row r="14" spans="1:6" ht="23.1" customHeight="1" thickBot="1" x14ac:dyDescent="0.35">
      <c r="A14" s="6" t="s">
        <v>51</v>
      </c>
      <c r="B14" s="18"/>
      <c r="C14" s="18"/>
      <c r="D14" s="15" t="s">
        <v>6</v>
      </c>
      <c r="E14" s="29"/>
      <c r="F14" s="29"/>
    </row>
    <row r="15" spans="1:6" ht="23.1" customHeight="1" thickBot="1" x14ac:dyDescent="0.35">
      <c r="A15" s="6" t="s">
        <v>67</v>
      </c>
      <c r="B15" s="18"/>
      <c r="C15" s="18"/>
      <c r="D15" s="15" t="s">
        <v>165</v>
      </c>
      <c r="E15" s="29"/>
      <c r="F15" s="29"/>
    </row>
    <row r="16" spans="1:6" ht="23.1" customHeight="1" thickBot="1" x14ac:dyDescent="0.35">
      <c r="A16" s="6" t="s">
        <v>8</v>
      </c>
      <c r="B16" s="18"/>
      <c r="C16" s="18"/>
      <c r="D16" s="23" t="s">
        <v>9</v>
      </c>
      <c r="E16" s="29"/>
      <c r="F16" s="29"/>
    </row>
    <row r="17" spans="1:11" ht="23.1" customHeight="1" thickBot="1" x14ac:dyDescent="0.35">
      <c r="A17" s="25" t="s">
        <v>10</v>
      </c>
      <c r="B17" s="18"/>
      <c r="C17" s="18"/>
      <c r="D17" s="23" t="s">
        <v>12</v>
      </c>
      <c r="E17" s="24"/>
      <c r="F17" s="24"/>
      <c r="H17" s="58"/>
      <c r="I17" s="60"/>
      <c r="J17" s="60"/>
      <c r="K17" s="62"/>
    </row>
    <row r="18" spans="1:11" ht="18.75" customHeight="1" thickBot="1" x14ac:dyDescent="0.35">
      <c r="A18" s="25" t="s">
        <v>52</v>
      </c>
      <c r="B18" s="26"/>
      <c r="C18" s="26"/>
      <c r="D18" s="48" t="s">
        <v>59</v>
      </c>
      <c r="E18" s="28"/>
      <c r="F18" s="28"/>
      <c r="H18" s="58"/>
      <c r="I18" s="60"/>
      <c r="J18" s="60"/>
      <c r="K18" s="62"/>
    </row>
    <row r="19" spans="1:11" ht="16.5" customHeight="1" thickBot="1" x14ac:dyDescent="0.35">
      <c r="A19" s="36" t="s">
        <v>11</v>
      </c>
      <c r="B19" s="37">
        <f>SUM(B20:B27)</f>
        <v>1300</v>
      </c>
      <c r="C19" s="37">
        <f>SUM(C20:C27)</f>
        <v>0</v>
      </c>
      <c r="D19" s="49" t="s">
        <v>60</v>
      </c>
      <c r="E19" s="29"/>
      <c r="F19" s="29"/>
      <c r="H19" s="58"/>
      <c r="I19" s="60"/>
      <c r="J19" s="60"/>
      <c r="K19" s="62"/>
    </row>
    <row r="20" spans="1:11" ht="27.75" customHeight="1" thickBot="1" x14ac:dyDescent="0.35">
      <c r="A20" s="6" t="s">
        <v>53</v>
      </c>
      <c r="B20" s="18"/>
      <c r="C20" s="18"/>
      <c r="D20" s="15"/>
      <c r="E20" s="29"/>
      <c r="F20" s="29"/>
    </row>
    <row r="21" spans="1:11" ht="27.75" customHeight="1" thickBot="1" x14ac:dyDescent="0.35">
      <c r="A21" s="6" t="s">
        <v>54</v>
      </c>
      <c r="B21" s="18">
        <v>200</v>
      </c>
      <c r="C21" s="18"/>
      <c r="D21" s="15" t="s">
        <v>19</v>
      </c>
      <c r="E21" s="29"/>
      <c r="F21" s="29"/>
    </row>
    <row r="22" spans="1:11" ht="27.75" customHeight="1" thickBot="1" x14ac:dyDescent="0.35">
      <c r="A22" s="6" t="s">
        <v>55</v>
      </c>
      <c r="B22" s="18">
        <v>1100</v>
      </c>
      <c r="C22" s="18"/>
      <c r="D22" s="15"/>
      <c r="E22" s="29"/>
      <c r="F22" s="29"/>
    </row>
    <row r="23" spans="1:11" ht="27.75" customHeight="1" thickBot="1" x14ac:dyDescent="0.35">
      <c r="A23" s="6" t="s">
        <v>56</v>
      </c>
      <c r="B23" s="18"/>
      <c r="C23" s="18"/>
      <c r="D23" s="15" t="s">
        <v>61</v>
      </c>
      <c r="E23" s="29"/>
      <c r="F23" s="29"/>
    </row>
    <row r="24" spans="1:11" ht="27.75" customHeight="1" thickBot="1" x14ac:dyDescent="0.35">
      <c r="A24" s="6" t="s">
        <v>57</v>
      </c>
      <c r="B24" s="18"/>
      <c r="C24" s="18"/>
      <c r="D24" s="15"/>
      <c r="E24" s="29"/>
      <c r="F24" s="29"/>
    </row>
    <row r="25" spans="1:11" ht="23.1" customHeight="1" thickBot="1" x14ac:dyDescent="0.35">
      <c r="A25" s="6" t="s">
        <v>13</v>
      </c>
      <c r="B25" s="18"/>
      <c r="C25" s="18"/>
      <c r="D25" s="15"/>
      <c r="E25" s="29"/>
      <c r="F25" s="29"/>
    </row>
    <row r="26" spans="1:11" ht="23.1" customHeight="1" thickBot="1" x14ac:dyDescent="0.35">
      <c r="A26" s="25" t="s">
        <v>52</v>
      </c>
      <c r="B26" s="18"/>
      <c r="C26" s="18"/>
      <c r="D26" s="15" t="s">
        <v>62</v>
      </c>
      <c r="E26" s="29"/>
      <c r="F26" s="29"/>
    </row>
    <row r="27" spans="1:11" ht="23.1" customHeight="1" thickBot="1" x14ac:dyDescent="0.35">
      <c r="A27" s="44"/>
      <c r="B27" s="18"/>
      <c r="C27" s="18"/>
      <c r="D27" s="15" t="s">
        <v>63</v>
      </c>
      <c r="E27" s="29"/>
      <c r="F27" s="29"/>
    </row>
    <row r="28" spans="1:11" ht="23.1" customHeight="1" thickBot="1" x14ac:dyDescent="0.35">
      <c r="A28" s="34" t="s">
        <v>14</v>
      </c>
      <c r="B28" s="35">
        <f>SUM(B29:B31)</f>
        <v>0</v>
      </c>
      <c r="C28" s="35">
        <f>SUM(C29:C31)</f>
        <v>0</v>
      </c>
      <c r="D28" s="15" t="s">
        <v>64</v>
      </c>
      <c r="E28" s="29"/>
      <c r="F28" s="29"/>
    </row>
    <row r="29" spans="1:11" ht="23.1" customHeight="1" thickBot="1" x14ac:dyDescent="0.35">
      <c r="A29" s="6" t="s">
        <v>16</v>
      </c>
      <c r="B29" s="18"/>
      <c r="C29" s="18"/>
      <c r="D29" s="15" t="s">
        <v>15</v>
      </c>
      <c r="E29" s="29"/>
      <c r="F29" s="29"/>
    </row>
    <row r="30" spans="1:11" ht="23.1" customHeight="1" thickBot="1" x14ac:dyDescent="0.35">
      <c r="A30" s="6" t="s">
        <v>17</v>
      </c>
      <c r="B30" s="18"/>
      <c r="C30" s="18"/>
      <c r="D30" s="15" t="s">
        <v>96</v>
      </c>
      <c r="E30" s="29"/>
      <c r="F30" s="29"/>
    </row>
    <row r="31" spans="1:11" ht="23.1" customHeight="1" thickBot="1" x14ac:dyDescent="0.35">
      <c r="A31" s="6"/>
      <c r="B31" s="18"/>
      <c r="C31" s="18"/>
      <c r="D31" s="15"/>
      <c r="E31" s="29"/>
      <c r="F31" s="29"/>
    </row>
    <row r="32" spans="1:11" ht="23.1" customHeight="1" thickBot="1" x14ac:dyDescent="0.35">
      <c r="A32" s="34" t="s">
        <v>18</v>
      </c>
      <c r="B32" s="35">
        <f>SUM(B33:B35)</f>
        <v>0</v>
      </c>
      <c r="C32" s="35">
        <f>SUM(C33:C35)</f>
        <v>0</v>
      </c>
      <c r="D32" s="32" t="s">
        <v>24</v>
      </c>
      <c r="E32" s="40">
        <f>+E33+E34+E35</f>
        <v>0</v>
      </c>
      <c r="F32" s="40">
        <f>+F33+F34+F35</f>
        <v>0</v>
      </c>
    </row>
    <row r="33" spans="1:6" ht="23.1" customHeight="1" thickBot="1" x14ac:dyDescent="0.35">
      <c r="A33" s="6" t="s">
        <v>20</v>
      </c>
      <c r="B33" s="18"/>
      <c r="C33" s="18"/>
      <c r="D33" s="15" t="s">
        <v>65</v>
      </c>
      <c r="E33" s="29"/>
      <c r="F33" s="29"/>
    </row>
    <row r="34" spans="1:6" ht="23.1" customHeight="1" thickBot="1" x14ac:dyDescent="0.35">
      <c r="A34" s="6" t="s">
        <v>21</v>
      </c>
      <c r="B34" s="18"/>
      <c r="C34" s="18"/>
      <c r="D34" s="15" t="s">
        <v>73</v>
      </c>
      <c r="E34" s="29"/>
      <c r="F34" s="29"/>
    </row>
    <row r="35" spans="1:6" ht="23.1" customHeight="1" thickBot="1" x14ac:dyDescent="0.35">
      <c r="A35" s="6" t="s">
        <v>22</v>
      </c>
      <c r="B35" s="18"/>
      <c r="C35" s="18"/>
      <c r="D35" s="15"/>
      <c r="E35" s="29"/>
      <c r="F35" s="29"/>
    </row>
    <row r="36" spans="1:6" ht="23.1" customHeight="1" thickBot="1" x14ac:dyDescent="0.35">
      <c r="A36" s="34" t="s">
        <v>23</v>
      </c>
      <c r="B36" s="40">
        <f>B37</f>
        <v>0</v>
      </c>
      <c r="C36" s="40">
        <f>C37</f>
        <v>0</v>
      </c>
      <c r="D36" s="39" t="s">
        <v>27</v>
      </c>
      <c r="E36" s="40">
        <f>E37</f>
        <v>0</v>
      </c>
      <c r="F36" s="40">
        <f>F37</f>
        <v>0</v>
      </c>
    </row>
    <row r="37" spans="1:6" ht="23.1" customHeight="1" thickBot="1" x14ac:dyDescent="0.35">
      <c r="A37" s="41"/>
      <c r="B37" s="42"/>
      <c r="C37" s="42"/>
      <c r="D37" s="41"/>
      <c r="E37" s="43"/>
      <c r="F37" s="43"/>
    </row>
    <row r="38" spans="1:6" ht="23.1" customHeight="1" thickBot="1" x14ac:dyDescent="0.35">
      <c r="A38" s="46" t="s">
        <v>25</v>
      </c>
      <c r="B38" s="37"/>
      <c r="C38" s="37"/>
      <c r="D38" s="45" t="s">
        <v>69</v>
      </c>
      <c r="E38" s="37"/>
      <c r="F38" s="37"/>
    </row>
    <row r="39" spans="1:6" ht="23.1" customHeight="1" thickBot="1" x14ac:dyDescent="0.35">
      <c r="A39" s="34" t="s">
        <v>26</v>
      </c>
      <c r="B39" s="40"/>
      <c r="C39" s="40"/>
      <c r="D39" s="47" t="s">
        <v>29</v>
      </c>
      <c r="E39" s="40"/>
      <c r="F39" s="40"/>
    </row>
    <row r="40" spans="1:6" ht="18" customHeight="1" thickBot="1" x14ac:dyDescent="0.35">
      <c r="A40" s="38" t="s">
        <v>28</v>
      </c>
      <c r="B40" s="35"/>
      <c r="C40" s="35"/>
      <c r="D40" s="39" t="s">
        <v>58</v>
      </c>
      <c r="E40" s="40"/>
      <c r="F40" s="40"/>
    </row>
    <row r="41" spans="1:6" ht="23.1" customHeight="1" thickBot="1" x14ac:dyDescent="0.35">
      <c r="A41" s="8" t="s">
        <v>30</v>
      </c>
      <c r="B41" s="20">
        <f>B5</f>
        <v>1300</v>
      </c>
      <c r="C41" s="20">
        <f>C5</f>
        <v>0</v>
      </c>
      <c r="D41" s="16" t="s">
        <v>31</v>
      </c>
      <c r="E41" s="20">
        <f>E5</f>
        <v>0</v>
      </c>
      <c r="F41" s="20">
        <f>F5</f>
        <v>0</v>
      </c>
    </row>
    <row r="42" spans="1:6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4" t="s">
        <v>33</v>
      </c>
      <c r="E42" s="28">
        <f>SUM(E43:E46)</f>
        <v>0</v>
      </c>
      <c r="F42" s="28">
        <f>SUM(F43:F46)</f>
        <v>0</v>
      </c>
    </row>
    <row r="43" spans="1:6" ht="18" customHeight="1" thickBot="1" x14ac:dyDescent="0.35">
      <c r="A43" s="6" t="s">
        <v>34</v>
      </c>
      <c r="B43" s="18"/>
      <c r="C43" s="18"/>
      <c r="D43" s="15" t="s">
        <v>35</v>
      </c>
      <c r="E43" s="21">
        <f>B43</f>
        <v>0</v>
      </c>
      <c r="F43" s="21">
        <f>C43</f>
        <v>0</v>
      </c>
    </row>
    <row r="44" spans="1:6" ht="23.1" customHeight="1" thickBot="1" x14ac:dyDescent="0.35">
      <c r="A44" s="6" t="s">
        <v>36</v>
      </c>
      <c r="B44" s="18"/>
      <c r="C44" s="18"/>
      <c r="D44" s="15" t="s">
        <v>37</v>
      </c>
      <c r="E44" s="21">
        <f t="shared" ref="E44:F46" si="0">B44</f>
        <v>0</v>
      </c>
      <c r="F44" s="21">
        <f t="shared" si="0"/>
        <v>0</v>
      </c>
    </row>
    <row r="45" spans="1:6" ht="23.1" customHeight="1" thickBot="1" x14ac:dyDescent="0.35">
      <c r="A45" s="6" t="s">
        <v>38</v>
      </c>
      <c r="B45" s="18"/>
      <c r="C45" s="18"/>
      <c r="D45" s="15" t="s">
        <v>39</v>
      </c>
      <c r="E45" s="21">
        <f t="shared" si="0"/>
        <v>0</v>
      </c>
      <c r="F45" s="21">
        <f t="shared" si="0"/>
        <v>0</v>
      </c>
    </row>
    <row r="46" spans="1:6" ht="23.1" customHeight="1" thickBot="1" x14ac:dyDescent="0.35">
      <c r="A46" s="6" t="s">
        <v>40</v>
      </c>
      <c r="B46" s="18"/>
      <c r="C46" s="18"/>
      <c r="D46" s="15" t="s">
        <v>40</v>
      </c>
      <c r="E46" s="21">
        <f t="shared" si="0"/>
        <v>0</v>
      </c>
      <c r="F46" s="21">
        <f t="shared" si="0"/>
        <v>0</v>
      </c>
    </row>
    <row r="47" spans="1:6" ht="23.1" customHeight="1" thickBot="1" x14ac:dyDescent="0.35">
      <c r="A47" s="9" t="s">
        <v>41</v>
      </c>
      <c r="B47" s="20">
        <f>B41+B42</f>
        <v>1300</v>
      </c>
      <c r="C47" s="20">
        <f>C41+C42</f>
        <v>0</v>
      </c>
      <c r="D47" s="17" t="s">
        <v>41</v>
      </c>
      <c r="E47" s="20">
        <f>E41+E42</f>
        <v>0</v>
      </c>
      <c r="F47" s="20">
        <f>F41+F42</f>
        <v>0</v>
      </c>
    </row>
    <row r="48" spans="1:6" ht="23.1" customHeight="1" x14ac:dyDescent="0.3"/>
    <row r="49" spans="4:6" ht="15.75" customHeight="1" x14ac:dyDescent="0.3">
      <c r="D49" s="10" t="s">
        <v>42</v>
      </c>
      <c r="E49" s="31">
        <f>B41-E41</f>
        <v>1300</v>
      </c>
      <c r="F49" s="31">
        <f>C41-F41</f>
        <v>0</v>
      </c>
    </row>
  </sheetData>
  <pageMargins left="0" right="0" top="0" bottom="0" header="0.31496062992125984" footer="0.31496062992125984"/>
  <pageSetup paperSize="9" scale="74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49"/>
  <sheetViews>
    <sheetView topLeftCell="A25" workbookViewId="0">
      <selection activeCell="B45" sqref="B45"/>
    </sheetView>
  </sheetViews>
  <sheetFormatPr baseColWidth="10" defaultRowHeight="14.4" x14ac:dyDescent="0.3"/>
  <cols>
    <col min="1" max="1" width="43.5546875" customWidth="1"/>
    <col min="4" max="4" width="34.88671875" style="10" customWidth="1"/>
  </cols>
  <sheetData>
    <row r="1" spans="1:6" ht="13.5" customHeight="1" x14ac:dyDescent="0.3">
      <c r="A1" s="27"/>
    </row>
    <row r="2" spans="1:6" ht="16.2" x14ac:dyDescent="0.3">
      <c r="A2" s="1" t="s">
        <v>100</v>
      </c>
    </row>
    <row r="3" spans="1:6" ht="7.5" customHeight="1" thickBot="1" x14ac:dyDescent="0.35">
      <c r="A3" s="2"/>
    </row>
    <row r="4" spans="1:6" ht="14.25" customHeight="1" thickBot="1" x14ac:dyDescent="0.35">
      <c r="A4" s="3" t="s">
        <v>0</v>
      </c>
      <c r="B4" s="4" t="s">
        <v>74</v>
      </c>
      <c r="C4" s="4" t="s">
        <v>75</v>
      </c>
      <c r="D4" s="11" t="s">
        <v>1</v>
      </c>
      <c r="E4" s="4" t="s">
        <v>74</v>
      </c>
      <c r="F4" s="4" t="s">
        <v>75</v>
      </c>
    </row>
    <row r="5" spans="1:6" ht="23.1" customHeight="1" thickBot="1" x14ac:dyDescent="0.35">
      <c r="A5" s="5" t="s">
        <v>2</v>
      </c>
      <c r="B5" s="18">
        <f>B6+B13+B19+B28+B32+B36+B38+B39+B40</f>
        <v>2700</v>
      </c>
      <c r="C5" s="18">
        <f>C6+C13+C19+C28+C32+C36+C38+C39+C40</f>
        <v>0</v>
      </c>
      <c r="D5" s="12" t="s">
        <v>3</v>
      </c>
      <c r="E5" s="21">
        <f>E6+E13+E32+E36+E38+E39+E40</f>
        <v>0</v>
      </c>
      <c r="F5" s="21">
        <f>F6+F13+F32+F36+F38+F39+F40</f>
        <v>0</v>
      </c>
    </row>
    <row r="6" spans="1:6" ht="23.1" customHeight="1" thickBot="1" x14ac:dyDescent="0.35">
      <c r="A6" s="46" t="s">
        <v>4</v>
      </c>
      <c r="B6" s="37">
        <f>SUM(B7:B12)</f>
        <v>0</v>
      </c>
      <c r="C6" s="37">
        <f>SUM(C7:C12)</f>
        <v>0</v>
      </c>
      <c r="D6" s="47" t="s">
        <v>66</v>
      </c>
      <c r="E6" s="37">
        <f>SUM(E7:E12)</f>
        <v>0</v>
      </c>
      <c r="F6" s="37">
        <f>SUM(F7:F12)</f>
        <v>0</v>
      </c>
    </row>
    <row r="7" spans="1:6" ht="23.1" customHeight="1" thickBot="1" x14ac:dyDescent="0.35">
      <c r="A7" s="6" t="s">
        <v>43</v>
      </c>
      <c r="B7" s="18"/>
      <c r="C7" s="18"/>
      <c r="D7" s="13" t="s">
        <v>48</v>
      </c>
      <c r="E7" s="21"/>
      <c r="F7" s="21"/>
    </row>
    <row r="8" spans="1:6" ht="23.1" customHeight="1" thickBot="1" x14ac:dyDescent="0.35">
      <c r="A8" s="6" t="s">
        <v>44</v>
      </c>
      <c r="B8" s="18"/>
      <c r="C8" s="18"/>
      <c r="D8" s="13"/>
      <c r="E8" s="21"/>
      <c r="F8" s="21"/>
    </row>
    <row r="9" spans="1:6" ht="23.1" customHeight="1" thickBot="1" x14ac:dyDescent="0.35">
      <c r="A9" s="6" t="s">
        <v>45</v>
      </c>
      <c r="B9" s="18"/>
      <c r="C9" s="18"/>
      <c r="D9" s="13" t="s">
        <v>49</v>
      </c>
      <c r="E9" s="21"/>
      <c r="F9" s="21"/>
    </row>
    <row r="10" spans="1:6" ht="23.1" customHeight="1" thickBot="1" x14ac:dyDescent="0.35">
      <c r="A10" s="6" t="s">
        <v>46</v>
      </c>
      <c r="B10" s="18"/>
      <c r="C10" s="18"/>
      <c r="D10" s="13"/>
      <c r="E10" s="21"/>
      <c r="F10" s="21"/>
    </row>
    <row r="11" spans="1:6" ht="23.1" customHeight="1" thickBot="1" x14ac:dyDescent="0.35">
      <c r="A11" s="6" t="s">
        <v>47</v>
      </c>
      <c r="B11" s="18"/>
      <c r="C11" s="18"/>
      <c r="D11" s="13" t="s">
        <v>50</v>
      </c>
      <c r="E11" s="21"/>
      <c r="F11" s="21"/>
    </row>
    <row r="12" spans="1:6" ht="23.1" customHeight="1" thickBot="1" x14ac:dyDescent="0.35">
      <c r="A12" s="6"/>
      <c r="B12" s="18"/>
      <c r="C12" s="18"/>
      <c r="D12" s="13"/>
      <c r="E12" s="21"/>
      <c r="F12" s="21"/>
    </row>
    <row r="13" spans="1:6" ht="23.1" customHeight="1" thickBot="1" x14ac:dyDescent="0.35">
      <c r="A13" s="34" t="s">
        <v>7</v>
      </c>
      <c r="B13" s="35">
        <f>SUM(B14:B18)</f>
        <v>300</v>
      </c>
      <c r="C13" s="35">
        <f>SUM(C14:C18)</f>
        <v>0</v>
      </c>
      <c r="D13" s="32" t="s">
        <v>5</v>
      </c>
      <c r="E13" s="40">
        <f>SUM(E14:E31)</f>
        <v>0</v>
      </c>
      <c r="F13" s="40">
        <f>SUM(F14:F31)</f>
        <v>0</v>
      </c>
    </row>
    <row r="14" spans="1:6" ht="23.1" customHeight="1" thickBot="1" x14ac:dyDescent="0.35">
      <c r="A14" s="6" t="s">
        <v>51</v>
      </c>
      <c r="B14" s="18"/>
      <c r="C14" s="18"/>
      <c r="D14" s="15" t="s">
        <v>6</v>
      </c>
      <c r="E14" s="29"/>
      <c r="F14" s="29"/>
    </row>
    <row r="15" spans="1:6" ht="23.1" customHeight="1" thickBot="1" x14ac:dyDescent="0.35">
      <c r="A15" s="6" t="s">
        <v>67</v>
      </c>
      <c r="B15" s="18">
        <v>300</v>
      </c>
      <c r="C15" s="18"/>
      <c r="D15" s="15" t="s">
        <v>165</v>
      </c>
      <c r="E15" s="29"/>
      <c r="F15" s="29"/>
    </row>
    <row r="16" spans="1:6" ht="23.1" customHeight="1" thickBot="1" x14ac:dyDescent="0.35">
      <c r="A16" s="6" t="s">
        <v>8</v>
      </c>
      <c r="B16" s="18"/>
      <c r="C16" s="18"/>
      <c r="D16" s="23" t="s">
        <v>9</v>
      </c>
      <c r="E16" s="29"/>
      <c r="F16" s="29"/>
    </row>
    <row r="17" spans="1:6" ht="23.1" customHeight="1" thickBot="1" x14ac:dyDescent="0.35">
      <c r="A17" s="25" t="s">
        <v>10</v>
      </c>
      <c r="B17" s="18"/>
      <c r="C17" s="18"/>
      <c r="D17" s="23" t="s">
        <v>12</v>
      </c>
      <c r="E17" s="24"/>
      <c r="F17" s="24"/>
    </row>
    <row r="18" spans="1:6" ht="18.75" customHeight="1" thickBot="1" x14ac:dyDescent="0.35">
      <c r="A18" s="25" t="s">
        <v>52</v>
      </c>
      <c r="B18" s="26"/>
      <c r="C18" s="26"/>
      <c r="D18" s="48" t="s">
        <v>59</v>
      </c>
      <c r="E18" s="28"/>
      <c r="F18" s="28"/>
    </row>
    <row r="19" spans="1:6" ht="16.5" customHeight="1" thickBot="1" x14ac:dyDescent="0.35">
      <c r="A19" s="36" t="s">
        <v>11</v>
      </c>
      <c r="B19" s="37">
        <f>SUM(B20:B27)</f>
        <v>2400</v>
      </c>
      <c r="C19" s="37">
        <f>SUM(C20:C27)</f>
        <v>0</v>
      </c>
      <c r="D19" s="49" t="s">
        <v>60</v>
      </c>
      <c r="E19" s="29"/>
      <c r="F19" s="29"/>
    </row>
    <row r="20" spans="1:6" ht="27.75" customHeight="1" thickBot="1" x14ac:dyDescent="0.35">
      <c r="A20" s="6" t="s">
        <v>53</v>
      </c>
      <c r="B20" s="18"/>
      <c r="C20" s="18"/>
      <c r="D20" s="15"/>
      <c r="E20" s="29"/>
      <c r="F20" s="29"/>
    </row>
    <row r="21" spans="1:6" ht="27.75" customHeight="1" thickBot="1" x14ac:dyDescent="0.35">
      <c r="A21" s="6" t="s">
        <v>54</v>
      </c>
      <c r="B21" s="18"/>
      <c r="C21" s="18"/>
      <c r="D21" s="15" t="s">
        <v>19</v>
      </c>
      <c r="E21" s="29"/>
      <c r="F21" s="29"/>
    </row>
    <row r="22" spans="1:6" ht="27.75" customHeight="1" thickBot="1" x14ac:dyDescent="0.35">
      <c r="A22" s="6" t="s">
        <v>55</v>
      </c>
      <c r="B22" s="18">
        <v>1900</v>
      </c>
      <c r="C22" s="18"/>
      <c r="D22" s="15"/>
      <c r="E22" s="29"/>
      <c r="F22" s="29"/>
    </row>
    <row r="23" spans="1:6" ht="27.75" customHeight="1" thickBot="1" x14ac:dyDescent="0.35">
      <c r="A23" s="6" t="s">
        <v>56</v>
      </c>
      <c r="B23" s="18"/>
      <c r="C23" s="18"/>
      <c r="D23" s="15" t="s">
        <v>61</v>
      </c>
      <c r="E23" s="29"/>
      <c r="F23" s="29"/>
    </row>
    <row r="24" spans="1:6" ht="27.75" customHeight="1" thickBot="1" x14ac:dyDescent="0.35">
      <c r="A24" s="6" t="s">
        <v>57</v>
      </c>
      <c r="B24" s="18"/>
      <c r="C24" s="18"/>
      <c r="D24" s="15"/>
      <c r="E24" s="29"/>
      <c r="F24" s="29"/>
    </row>
    <row r="25" spans="1:6" ht="23.1" customHeight="1" thickBot="1" x14ac:dyDescent="0.35">
      <c r="A25" s="6" t="s">
        <v>13</v>
      </c>
      <c r="B25" s="18"/>
      <c r="C25" s="18"/>
      <c r="D25" s="15"/>
      <c r="E25" s="29"/>
      <c r="F25" s="29"/>
    </row>
    <row r="26" spans="1:6" ht="23.1" customHeight="1" thickBot="1" x14ac:dyDescent="0.35">
      <c r="A26" s="25" t="s">
        <v>52</v>
      </c>
      <c r="B26" s="18">
        <v>500</v>
      </c>
      <c r="C26" s="18"/>
      <c r="D26" s="15" t="s">
        <v>62</v>
      </c>
      <c r="E26" s="29"/>
      <c r="F26" s="29"/>
    </row>
    <row r="27" spans="1:6" ht="23.1" customHeight="1" thickBot="1" x14ac:dyDescent="0.35">
      <c r="A27" s="44"/>
      <c r="B27" s="18"/>
      <c r="C27" s="18"/>
      <c r="D27" s="15" t="s">
        <v>63</v>
      </c>
      <c r="E27" s="29"/>
      <c r="F27" s="29"/>
    </row>
    <row r="28" spans="1:6" ht="23.1" customHeight="1" thickBot="1" x14ac:dyDescent="0.35">
      <c r="A28" s="34" t="s">
        <v>14</v>
      </c>
      <c r="B28" s="35">
        <f>SUM(B29:B31)</f>
        <v>0</v>
      </c>
      <c r="C28" s="35">
        <f>SUM(C29:C31)</f>
        <v>0</v>
      </c>
      <c r="D28" s="15" t="s">
        <v>64</v>
      </c>
      <c r="E28" s="29"/>
      <c r="F28" s="29"/>
    </row>
    <row r="29" spans="1:6" ht="23.1" customHeight="1" thickBot="1" x14ac:dyDescent="0.35">
      <c r="A29" s="6" t="s">
        <v>16</v>
      </c>
      <c r="B29" s="18"/>
      <c r="C29" s="18"/>
      <c r="D29" s="15" t="s">
        <v>15</v>
      </c>
      <c r="E29" s="29"/>
      <c r="F29" s="29"/>
    </row>
    <row r="30" spans="1:6" ht="23.1" customHeight="1" thickBot="1" x14ac:dyDescent="0.35">
      <c r="A30" s="6" t="s">
        <v>17</v>
      </c>
      <c r="B30" s="18"/>
      <c r="C30" s="18"/>
      <c r="D30" s="15" t="s">
        <v>96</v>
      </c>
      <c r="E30" s="29"/>
      <c r="F30" s="29"/>
    </row>
    <row r="31" spans="1:6" ht="23.1" customHeight="1" thickBot="1" x14ac:dyDescent="0.35">
      <c r="A31" s="6"/>
      <c r="B31" s="18"/>
      <c r="C31" s="18"/>
      <c r="D31" s="15"/>
      <c r="E31" s="29"/>
      <c r="F31" s="29"/>
    </row>
    <row r="32" spans="1:6" ht="23.1" customHeight="1" thickBot="1" x14ac:dyDescent="0.35">
      <c r="A32" s="34" t="s">
        <v>18</v>
      </c>
      <c r="B32" s="35">
        <f>SUM(B33:B35)</f>
        <v>0</v>
      </c>
      <c r="C32" s="35">
        <f>SUM(C33:C35)</f>
        <v>0</v>
      </c>
      <c r="D32" s="32" t="s">
        <v>24</v>
      </c>
      <c r="E32" s="40">
        <f>+E33+E34+E35</f>
        <v>0</v>
      </c>
      <c r="F32" s="40">
        <f>+F33+F34+F35</f>
        <v>0</v>
      </c>
    </row>
    <row r="33" spans="1:6" ht="23.1" customHeight="1" thickBot="1" x14ac:dyDescent="0.35">
      <c r="A33" s="6" t="s">
        <v>20</v>
      </c>
      <c r="B33" s="18"/>
      <c r="C33" s="18"/>
      <c r="D33" s="15" t="s">
        <v>65</v>
      </c>
      <c r="E33" s="29"/>
      <c r="F33" s="29"/>
    </row>
    <row r="34" spans="1:6" ht="23.1" customHeight="1" thickBot="1" x14ac:dyDescent="0.35">
      <c r="A34" s="6" t="s">
        <v>21</v>
      </c>
      <c r="B34" s="18"/>
      <c r="C34" s="18"/>
      <c r="D34" s="15"/>
      <c r="E34" s="29"/>
      <c r="F34" s="29"/>
    </row>
    <row r="35" spans="1:6" ht="23.1" customHeight="1" thickBot="1" x14ac:dyDescent="0.35">
      <c r="A35" s="6" t="s">
        <v>22</v>
      </c>
      <c r="B35" s="18"/>
      <c r="C35" s="18"/>
      <c r="D35" s="15"/>
      <c r="E35" s="29"/>
      <c r="F35" s="29"/>
    </row>
    <row r="36" spans="1:6" ht="23.1" customHeight="1" thickBot="1" x14ac:dyDescent="0.35">
      <c r="A36" s="34" t="s">
        <v>23</v>
      </c>
      <c r="B36" s="40">
        <f>B37</f>
        <v>0</v>
      </c>
      <c r="C36" s="40">
        <f>C37</f>
        <v>0</v>
      </c>
      <c r="D36" s="39" t="s">
        <v>27</v>
      </c>
      <c r="E36" s="40">
        <f>E37</f>
        <v>0</v>
      </c>
      <c r="F36" s="40">
        <f>F37</f>
        <v>0</v>
      </c>
    </row>
    <row r="37" spans="1:6" ht="23.1" customHeight="1" thickBot="1" x14ac:dyDescent="0.35">
      <c r="A37" s="41"/>
      <c r="B37" s="42"/>
      <c r="C37" s="42"/>
      <c r="D37" s="41"/>
      <c r="E37" s="43"/>
      <c r="F37" s="43"/>
    </row>
    <row r="38" spans="1:6" ht="23.1" customHeight="1" thickBot="1" x14ac:dyDescent="0.35">
      <c r="A38" s="46" t="s">
        <v>25</v>
      </c>
      <c r="B38" s="37"/>
      <c r="C38" s="37"/>
      <c r="D38" s="45" t="s">
        <v>69</v>
      </c>
      <c r="E38" s="37"/>
      <c r="F38" s="37"/>
    </row>
    <row r="39" spans="1:6" ht="23.1" customHeight="1" thickBot="1" x14ac:dyDescent="0.35">
      <c r="A39" s="34" t="s">
        <v>26</v>
      </c>
      <c r="B39" s="40"/>
      <c r="C39" s="40"/>
      <c r="D39" s="47" t="s">
        <v>29</v>
      </c>
      <c r="E39" s="40"/>
      <c r="F39" s="40"/>
    </row>
    <row r="40" spans="1:6" ht="18" customHeight="1" thickBot="1" x14ac:dyDescent="0.35">
      <c r="A40" s="38" t="s">
        <v>28</v>
      </c>
      <c r="B40" s="35"/>
      <c r="C40" s="35"/>
      <c r="D40" s="39" t="s">
        <v>58</v>
      </c>
      <c r="E40" s="40"/>
      <c r="F40" s="40"/>
    </row>
    <row r="41" spans="1:6" ht="23.1" customHeight="1" thickBot="1" x14ac:dyDescent="0.35">
      <c r="A41" s="8" t="s">
        <v>30</v>
      </c>
      <c r="B41" s="20">
        <f>B5</f>
        <v>2700</v>
      </c>
      <c r="C41" s="20">
        <f>C5</f>
        <v>0</v>
      </c>
      <c r="D41" s="16" t="s">
        <v>31</v>
      </c>
      <c r="E41" s="20">
        <f>E5</f>
        <v>0</v>
      </c>
      <c r="F41" s="20">
        <f>F5</f>
        <v>0</v>
      </c>
    </row>
    <row r="42" spans="1:6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4" t="s">
        <v>33</v>
      </c>
      <c r="E42" s="28">
        <f>SUM(E43:E46)</f>
        <v>0</v>
      </c>
      <c r="F42" s="28">
        <f>SUM(F43:F46)</f>
        <v>0</v>
      </c>
    </row>
    <row r="43" spans="1:6" ht="18" customHeight="1" thickBot="1" x14ac:dyDescent="0.35">
      <c r="A43" s="6" t="s">
        <v>34</v>
      </c>
      <c r="B43" s="18"/>
      <c r="C43" s="18"/>
      <c r="D43" s="15" t="s">
        <v>35</v>
      </c>
      <c r="E43" s="21">
        <f>B43</f>
        <v>0</v>
      </c>
      <c r="F43" s="21">
        <f>C43</f>
        <v>0</v>
      </c>
    </row>
    <row r="44" spans="1:6" ht="23.1" customHeight="1" thickBot="1" x14ac:dyDescent="0.35">
      <c r="A44" s="6" t="s">
        <v>36</v>
      </c>
      <c r="B44" s="18"/>
      <c r="C44" s="18"/>
      <c r="D44" s="15" t="s">
        <v>37</v>
      </c>
      <c r="E44" s="21">
        <f t="shared" ref="E44:F46" si="0">B44</f>
        <v>0</v>
      </c>
      <c r="F44" s="21">
        <f t="shared" si="0"/>
        <v>0</v>
      </c>
    </row>
    <row r="45" spans="1:6" ht="23.1" customHeight="1" thickBot="1" x14ac:dyDescent="0.35">
      <c r="A45" s="6" t="s">
        <v>38</v>
      </c>
      <c r="B45" s="18"/>
      <c r="C45" s="18"/>
      <c r="D45" s="15" t="s">
        <v>39</v>
      </c>
      <c r="E45" s="21">
        <f t="shared" si="0"/>
        <v>0</v>
      </c>
      <c r="F45" s="21">
        <f t="shared" si="0"/>
        <v>0</v>
      </c>
    </row>
    <row r="46" spans="1:6" ht="23.1" customHeight="1" thickBot="1" x14ac:dyDescent="0.35">
      <c r="A46" s="6" t="s">
        <v>40</v>
      </c>
      <c r="B46" s="18"/>
      <c r="C46" s="18"/>
      <c r="D46" s="15" t="s">
        <v>40</v>
      </c>
      <c r="E46" s="21">
        <f t="shared" si="0"/>
        <v>0</v>
      </c>
      <c r="F46" s="21">
        <f t="shared" si="0"/>
        <v>0</v>
      </c>
    </row>
    <row r="47" spans="1:6" ht="23.1" customHeight="1" thickBot="1" x14ac:dyDescent="0.35">
      <c r="A47" s="9" t="s">
        <v>41</v>
      </c>
      <c r="B47" s="20">
        <f>B41+B42</f>
        <v>2700</v>
      </c>
      <c r="C47" s="20">
        <f>C41+C42</f>
        <v>0</v>
      </c>
      <c r="D47" s="17" t="s">
        <v>41</v>
      </c>
      <c r="E47" s="20">
        <f>E41+E42</f>
        <v>0</v>
      </c>
      <c r="F47" s="20">
        <f>F41+F42</f>
        <v>0</v>
      </c>
    </row>
    <row r="48" spans="1:6" ht="23.1" customHeight="1" x14ac:dyDescent="0.3"/>
    <row r="49" spans="4:6" ht="15.75" customHeight="1" x14ac:dyDescent="0.3">
      <c r="D49" s="10" t="s">
        <v>42</v>
      </c>
      <c r="E49" s="31">
        <f>B41-E41</f>
        <v>2700</v>
      </c>
      <c r="F49" s="31">
        <f>C41-F41</f>
        <v>0</v>
      </c>
    </row>
  </sheetData>
  <pageMargins left="0" right="0" top="0" bottom="0" header="0.31496062992125984" footer="0.31496062992125984"/>
  <pageSetup paperSize="9" scale="74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F49"/>
  <sheetViews>
    <sheetView topLeftCell="A31" workbookViewId="0">
      <selection activeCell="I19" sqref="I19"/>
    </sheetView>
  </sheetViews>
  <sheetFormatPr baseColWidth="10" defaultRowHeight="14.4" x14ac:dyDescent="0.3"/>
  <cols>
    <col min="1" max="1" width="43.5546875" customWidth="1"/>
    <col min="4" max="4" width="34.88671875" style="10" customWidth="1"/>
  </cols>
  <sheetData>
    <row r="1" spans="1:6" ht="15" customHeight="1" x14ac:dyDescent="0.3">
      <c r="A1" s="27"/>
    </row>
    <row r="2" spans="1:6" ht="16.2" x14ac:dyDescent="0.3">
      <c r="A2" s="1" t="s">
        <v>141</v>
      </c>
    </row>
    <row r="3" spans="1:6" ht="7.5" customHeight="1" thickBot="1" x14ac:dyDescent="0.35">
      <c r="A3" s="2"/>
    </row>
    <row r="4" spans="1:6" ht="14.25" customHeight="1" thickBot="1" x14ac:dyDescent="0.35">
      <c r="A4" s="3" t="s">
        <v>0</v>
      </c>
      <c r="B4" s="4" t="s">
        <v>74</v>
      </c>
      <c r="C4" s="4" t="s">
        <v>75</v>
      </c>
      <c r="D4" s="11" t="s">
        <v>1</v>
      </c>
      <c r="E4" s="4" t="s">
        <v>74</v>
      </c>
      <c r="F4" s="4" t="s">
        <v>75</v>
      </c>
    </row>
    <row r="5" spans="1:6" ht="23.1" customHeight="1" thickBot="1" x14ac:dyDescent="0.35">
      <c r="A5" s="5" t="s">
        <v>2</v>
      </c>
      <c r="B5" s="18">
        <f>B6+B13+B19+B28+B32+B36+B38+B39+B40</f>
        <v>0</v>
      </c>
      <c r="C5" s="18">
        <f>C6+C13+C19+C28+C32+C36+C38+C39+C40</f>
        <v>0</v>
      </c>
      <c r="D5" s="12" t="s">
        <v>3</v>
      </c>
      <c r="E5" s="21">
        <f>E6+E13+E32+E36+E38+E39+E40</f>
        <v>0</v>
      </c>
      <c r="F5" s="21">
        <f>F6+F13+F32+F36+F38+F39+F40</f>
        <v>0</v>
      </c>
    </row>
    <row r="6" spans="1:6" ht="23.1" customHeight="1" thickBot="1" x14ac:dyDescent="0.35">
      <c r="A6" s="46" t="s">
        <v>4</v>
      </c>
      <c r="B6" s="37">
        <f>SUM(B7:B12)</f>
        <v>0</v>
      </c>
      <c r="C6" s="37">
        <f>SUM(C7:C12)</f>
        <v>0</v>
      </c>
      <c r="D6" s="47" t="s">
        <v>66</v>
      </c>
      <c r="E6" s="37">
        <f>SUM(E7:E12)</f>
        <v>0</v>
      </c>
      <c r="F6" s="37">
        <f>SUM(F7:F12)</f>
        <v>0</v>
      </c>
    </row>
    <row r="7" spans="1:6" ht="23.1" customHeight="1" thickBot="1" x14ac:dyDescent="0.35">
      <c r="A7" s="6" t="s">
        <v>43</v>
      </c>
      <c r="B7" s="18"/>
      <c r="C7" s="18"/>
      <c r="D7" s="13" t="s">
        <v>48</v>
      </c>
      <c r="E7" s="21"/>
      <c r="F7" s="21"/>
    </row>
    <row r="8" spans="1:6" ht="23.1" customHeight="1" thickBot="1" x14ac:dyDescent="0.35">
      <c r="A8" s="6" t="s">
        <v>44</v>
      </c>
      <c r="B8" s="18"/>
      <c r="C8" s="18"/>
      <c r="D8" s="13"/>
      <c r="E8" s="21"/>
      <c r="F8" s="21"/>
    </row>
    <row r="9" spans="1:6" ht="23.1" customHeight="1" thickBot="1" x14ac:dyDescent="0.35">
      <c r="A9" s="6" t="s">
        <v>45</v>
      </c>
      <c r="B9" s="18"/>
      <c r="C9" s="18"/>
      <c r="D9" s="13" t="s">
        <v>49</v>
      </c>
      <c r="E9" s="21"/>
      <c r="F9" s="21"/>
    </row>
    <row r="10" spans="1:6" ht="23.1" customHeight="1" thickBot="1" x14ac:dyDescent="0.35">
      <c r="A10" s="6" t="s">
        <v>46</v>
      </c>
      <c r="B10" s="18"/>
      <c r="C10" s="18"/>
      <c r="D10" s="13"/>
      <c r="E10" s="21"/>
      <c r="F10" s="21"/>
    </row>
    <row r="11" spans="1:6" ht="23.1" customHeight="1" thickBot="1" x14ac:dyDescent="0.35">
      <c r="A11" s="6" t="s">
        <v>47</v>
      </c>
      <c r="B11" s="18"/>
      <c r="C11" s="18"/>
      <c r="D11" s="13" t="s">
        <v>50</v>
      </c>
      <c r="E11" s="21"/>
      <c r="F11" s="21"/>
    </row>
    <row r="12" spans="1:6" ht="23.1" customHeight="1" thickBot="1" x14ac:dyDescent="0.35">
      <c r="A12" s="6"/>
      <c r="B12" s="18"/>
      <c r="C12" s="18"/>
      <c r="D12" s="13"/>
      <c r="E12" s="21"/>
      <c r="F12" s="21"/>
    </row>
    <row r="13" spans="1:6" ht="23.1" customHeight="1" thickBot="1" x14ac:dyDescent="0.35">
      <c r="A13" s="34" t="s">
        <v>7</v>
      </c>
      <c r="B13" s="35">
        <f>SUM(B14:B18)</f>
        <v>0</v>
      </c>
      <c r="C13" s="35">
        <f>SUM(C14:C18)</f>
        <v>0</v>
      </c>
      <c r="D13" s="32" t="s">
        <v>5</v>
      </c>
      <c r="E13" s="40">
        <f>SUM(E14:E31)</f>
        <v>0</v>
      </c>
      <c r="F13" s="40">
        <f>SUM(F14:F31)</f>
        <v>0</v>
      </c>
    </row>
    <row r="14" spans="1:6" ht="23.1" customHeight="1" thickBot="1" x14ac:dyDescent="0.35">
      <c r="A14" s="6" t="s">
        <v>51</v>
      </c>
      <c r="B14" s="18"/>
      <c r="C14" s="18"/>
      <c r="D14" s="15" t="s">
        <v>6</v>
      </c>
      <c r="E14" s="29"/>
      <c r="F14" s="29"/>
    </row>
    <row r="15" spans="1:6" ht="23.1" customHeight="1" thickBot="1" x14ac:dyDescent="0.35">
      <c r="A15" s="6" t="s">
        <v>67</v>
      </c>
      <c r="B15" s="18"/>
      <c r="C15" s="18"/>
      <c r="D15" s="15" t="s">
        <v>165</v>
      </c>
      <c r="E15" s="29"/>
      <c r="F15" s="29"/>
    </row>
    <row r="16" spans="1:6" ht="23.1" customHeight="1" thickBot="1" x14ac:dyDescent="0.35">
      <c r="A16" s="6" t="s">
        <v>8</v>
      </c>
      <c r="B16" s="18"/>
      <c r="C16" s="18"/>
      <c r="D16" s="23" t="s">
        <v>9</v>
      </c>
      <c r="E16" s="29"/>
      <c r="F16" s="29"/>
    </row>
    <row r="17" spans="1:6" ht="23.1" customHeight="1" thickBot="1" x14ac:dyDescent="0.35">
      <c r="A17" s="25" t="s">
        <v>10</v>
      </c>
      <c r="B17" s="18"/>
      <c r="C17" s="18"/>
      <c r="D17" s="23" t="s">
        <v>12</v>
      </c>
      <c r="E17" s="24"/>
      <c r="F17" s="24"/>
    </row>
    <row r="18" spans="1:6" ht="18.75" customHeight="1" thickBot="1" x14ac:dyDescent="0.35">
      <c r="A18" s="25" t="s">
        <v>52</v>
      </c>
      <c r="B18" s="26"/>
      <c r="C18" s="26"/>
      <c r="D18" s="48" t="s">
        <v>59</v>
      </c>
      <c r="E18" s="28"/>
      <c r="F18" s="28"/>
    </row>
    <row r="19" spans="1:6" ht="16.5" customHeight="1" thickBot="1" x14ac:dyDescent="0.35">
      <c r="A19" s="36" t="s">
        <v>11</v>
      </c>
      <c r="B19" s="37">
        <f>SUM(B20:B27)</f>
        <v>0</v>
      </c>
      <c r="C19" s="37">
        <f>SUM(C20:C27)</f>
        <v>0</v>
      </c>
      <c r="D19" s="49" t="s">
        <v>60</v>
      </c>
      <c r="E19" s="29"/>
      <c r="F19" s="29"/>
    </row>
    <row r="20" spans="1:6" ht="27.75" customHeight="1" thickBot="1" x14ac:dyDescent="0.35">
      <c r="A20" s="6" t="s">
        <v>53</v>
      </c>
      <c r="B20" s="18"/>
      <c r="C20" s="18"/>
      <c r="D20" s="15"/>
      <c r="E20" s="29"/>
      <c r="F20" s="29"/>
    </row>
    <row r="21" spans="1:6" ht="27.75" customHeight="1" thickBot="1" x14ac:dyDescent="0.35">
      <c r="A21" s="6" t="s">
        <v>54</v>
      </c>
      <c r="B21" s="18"/>
      <c r="C21" s="18"/>
      <c r="D21" s="15" t="s">
        <v>19</v>
      </c>
      <c r="E21" s="29"/>
      <c r="F21" s="29"/>
    </row>
    <row r="22" spans="1:6" ht="27.75" customHeight="1" thickBot="1" x14ac:dyDescent="0.35">
      <c r="A22" s="6" t="s">
        <v>55</v>
      </c>
      <c r="B22" s="18"/>
      <c r="C22" s="18"/>
      <c r="D22" s="15"/>
      <c r="E22" s="29"/>
      <c r="F22" s="29"/>
    </row>
    <row r="23" spans="1:6" ht="27.75" customHeight="1" thickBot="1" x14ac:dyDescent="0.35">
      <c r="A23" s="6" t="s">
        <v>56</v>
      </c>
      <c r="B23" s="18"/>
      <c r="C23" s="18"/>
      <c r="D23" s="15" t="s">
        <v>61</v>
      </c>
      <c r="E23" s="29"/>
      <c r="F23" s="29"/>
    </row>
    <row r="24" spans="1:6" ht="27.75" customHeight="1" thickBot="1" x14ac:dyDescent="0.35">
      <c r="A24" s="6" t="s">
        <v>57</v>
      </c>
      <c r="B24" s="18"/>
      <c r="C24" s="18"/>
      <c r="D24" s="15"/>
      <c r="E24" s="29"/>
      <c r="F24" s="29"/>
    </row>
    <row r="25" spans="1:6" ht="23.1" customHeight="1" thickBot="1" x14ac:dyDescent="0.35">
      <c r="A25" s="6" t="s">
        <v>13</v>
      </c>
      <c r="B25" s="18"/>
      <c r="C25" s="18"/>
      <c r="D25" s="15"/>
      <c r="E25" s="29"/>
      <c r="F25" s="29"/>
    </row>
    <row r="26" spans="1:6" ht="23.1" customHeight="1" thickBot="1" x14ac:dyDescent="0.35">
      <c r="A26" s="25" t="s">
        <v>52</v>
      </c>
      <c r="B26" s="18"/>
      <c r="C26" s="18"/>
      <c r="D26" s="15" t="s">
        <v>62</v>
      </c>
      <c r="E26" s="29"/>
      <c r="F26" s="29"/>
    </row>
    <row r="27" spans="1:6" ht="23.1" customHeight="1" thickBot="1" x14ac:dyDescent="0.35">
      <c r="A27" s="44"/>
      <c r="B27" s="18"/>
      <c r="C27" s="18"/>
      <c r="D27" s="15" t="s">
        <v>63</v>
      </c>
      <c r="E27" s="29"/>
      <c r="F27" s="29"/>
    </row>
    <row r="28" spans="1:6" ht="23.1" customHeight="1" thickBot="1" x14ac:dyDescent="0.35">
      <c r="A28" s="34" t="s">
        <v>14</v>
      </c>
      <c r="B28" s="35">
        <f>SUM(B29:B31)</f>
        <v>0</v>
      </c>
      <c r="C28" s="35">
        <f>SUM(C29:C31)</f>
        <v>0</v>
      </c>
      <c r="D28" s="15" t="s">
        <v>64</v>
      </c>
      <c r="E28" s="29"/>
      <c r="F28" s="29"/>
    </row>
    <row r="29" spans="1:6" ht="23.1" customHeight="1" thickBot="1" x14ac:dyDescent="0.35">
      <c r="A29" s="6" t="s">
        <v>16</v>
      </c>
      <c r="B29" s="18"/>
      <c r="C29" s="18"/>
      <c r="D29" s="15" t="s">
        <v>15</v>
      </c>
      <c r="E29" s="29"/>
      <c r="F29" s="29"/>
    </row>
    <row r="30" spans="1:6" ht="23.1" customHeight="1" thickBot="1" x14ac:dyDescent="0.35">
      <c r="A30" s="6" t="s">
        <v>17</v>
      </c>
      <c r="B30" s="18"/>
      <c r="C30" s="18"/>
      <c r="D30" s="15" t="s">
        <v>76</v>
      </c>
      <c r="E30" s="29"/>
      <c r="F30" s="29"/>
    </row>
    <row r="31" spans="1:6" ht="23.1" customHeight="1" thickBot="1" x14ac:dyDescent="0.35">
      <c r="A31" s="6"/>
      <c r="B31" s="18"/>
      <c r="C31" s="18"/>
      <c r="D31" s="15"/>
      <c r="E31" s="29"/>
      <c r="F31" s="29"/>
    </row>
    <row r="32" spans="1:6" ht="23.1" customHeight="1" thickBot="1" x14ac:dyDescent="0.35">
      <c r="A32" s="34" t="s">
        <v>18</v>
      </c>
      <c r="B32" s="35">
        <f>SUM(B33:B35)</f>
        <v>0</v>
      </c>
      <c r="C32" s="35">
        <f>SUM(C33:C35)</f>
        <v>0</v>
      </c>
      <c r="D32" s="32" t="s">
        <v>24</v>
      </c>
      <c r="E32" s="40">
        <f>+E33+E34+E35</f>
        <v>0</v>
      </c>
      <c r="F32" s="40">
        <f>+F33+F34+F35</f>
        <v>0</v>
      </c>
    </row>
    <row r="33" spans="1:6" ht="23.1" customHeight="1" thickBot="1" x14ac:dyDescent="0.35">
      <c r="A33" s="6" t="s">
        <v>20</v>
      </c>
      <c r="B33" s="18"/>
      <c r="C33" s="18"/>
      <c r="D33" s="15" t="s">
        <v>65</v>
      </c>
      <c r="E33" s="29"/>
      <c r="F33" s="29"/>
    </row>
    <row r="34" spans="1:6" ht="23.1" customHeight="1" thickBot="1" x14ac:dyDescent="0.35">
      <c r="A34" s="6" t="s">
        <v>21</v>
      </c>
      <c r="B34" s="18"/>
      <c r="C34" s="18"/>
      <c r="D34" s="15"/>
      <c r="E34" s="29"/>
      <c r="F34" s="29"/>
    </row>
    <row r="35" spans="1:6" ht="23.1" customHeight="1" thickBot="1" x14ac:dyDescent="0.35">
      <c r="A35" s="6" t="s">
        <v>22</v>
      </c>
      <c r="B35" s="18"/>
      <c r="C35" s="18"/>
      <c r="D35" s="15"/>
      <c r="E35" s="29"/>
      <c r="F35" s="29"/>
    </row>
    <row r="36" spans="1:6" ht="23.1" customHeight="1" thickBot="1" x14ac:dyDescent="0.35">
      <c r="A36" s="34" t="s">
        <v>23</v>
      </c>
      <c r="B36" s="40">
        <f>B37</f>
        <v>0</v>
      </c>
      <c r="C36" s="40">
        <f>C37</f>
        <v>0</v>
      </c>
      <c r="D36" s="39" t="s">
        <v>27</v>
      </c>
      <c r="E36" s="40">
        <f>E37</f>
        <v>0</v>
      </c>
      <c r="F36" s="40">
        <f>F37</f>
        <v>0</v>
      </c>
    </row>
    <row r="37" spans="1:6" ht="23.1" customHeight="1" thickBot="1" x14ac:dyDescent="0.35">
      <c r="A37" s="50" t="s">
        <v>83</v>
      </c>
      <c r="B37" s="42"/>
      <c r="C37" s="42"/>
      <c r="D37" s="41"/>
      <c r="E37" s="43"/>
      <c r="F37" s="43"/>
    </row>
    <row r="38" spans="1:6" ht="23.1" customHeight="1" thickBot="1" x14ac:dyDescent="0.35">
      <c r="A38" s="46" t="s">
        <v>25</v>
      </c>
      <c r="B38" s="37"/>
      <c r="C38" s="37"/>
      <c r="D38" s="45" t="s">
        <v>69</v>
      </c>
      <c r="E38" s="37"/>
      <c r="F38" s="37"/>
    </row>
    <row r="39" spans="1:6" ht="23.1" customHeight="1" thickBot="1" x14ac:dyDescent="0.35">
      <c r="A39" s="34" t="s">
        <v>26</v>
      </c>
      <c r="B39" s="40"/>
      <c r="C39" s="40"/>
      <c r="D39" s="47" t="s">
        <v>29</v>
      </c>
      <c r="E39" s="40"/>
      <c r="F39" s="40"/>
    </row>
    <row r="40" spans="1:6" ht="18" customHeight="1" thickBot="1" x14ac:dyDescent="0.35">
      <c r="A40" s="38" t="s">
        <v>28</v>
      </c>
      <c r="B40" s="35"/>
      <c r="C40" s="35"/>
      <c r="D40" s="39" t="s">
        <v>58</v>
      </c>
      <c r="E40" s="40"/>
      <c r="F40" s="40"/>
    </row>
    <row r="41" spans="1:6" ht="23.1" customHeight="1" thickBot="1" x14ac:dyDescent="0.35">
      <c r="A41" s="8" t="s">
        <v>30</v>
      </c>
      <c r="B41" s="20">
        <f>B5</f>
        <v>0</v>
      </c>
      <c r="C41" s="20">
        <f>C5</f>
        <v>0</v>
      </c>
      <c r="D41" s="16" t="s">
        <v>31</v>
      </c>
      <c r="E41" s="20">
        <f>E5</f>
        <v>0</v>
      </c>
      <c r="F41" s="20">
        <f>F5</f>
        <v>0</v>
      </c>
    </row>
    <row r="42" spans="1:6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4" t="s">
        <v>33</v>
      </c>
      <c r="E42" s="28">
        <f>SUM(E43:E46)</f>
        <v>0</v>
      </c>
      <c r="F42" s="28">
        <f>SUM(F43:F46)</f>
        <v>0</v>
      </c>
    </row>
    <row r="43" spans="1:6" ht="18" customHeight="1" thickBot="1" x14ac:dyDescent="0.35">
      <c r="A43" s="6" t="s">
        <v>34</v>
      </c>
      <c r="B43" s="18"/>
      <c r="C43" s="18"/>
      <c r="D43" s="15" t="s">
        <v>35</v>
      </c>
      <c r="E43" s="21">
        <f>B43</f>
        <v>0</v>
      </c>
      <c r="F43" s="21">
        <f>C43</f>
        <v>0</v>
      </c>
    </row>
    <row r="44" spans="1:6" ht="23.1" customHeight="1" thickBot="1" x14ac:dyDescent="0.35">
      <c r="A44" s="6" t="s">
        <v>36</v>
      </c>
      <c r="B44" s="18"/>
      <c r="C44" s="18"/>
      <c r="D44" s="15" t="s">
        <v>37</v>
      </c>
      <c r="E44" s="21">
        <f t="shared" ref="E44:F46" si="0">B44</f>
        <v>0</v>
      </c>
      <c r="F44" s="21">
        <f t="shared" si="0"/>
        <v>0</v>
      </c>
    </row>
    <row r="45" spans="1:6" ht="23.1" customHeight="1" thickBot="1" x14ac:dyDescent="0.35">
      <c r="A45" s="6" t="s">
        <v>38</v>
      </c>
      <c r="B45" s="18"/>
      <c r="C45" s="18"/>
      <c r="D45" s="15" t="s">
        <v>39</v>
      </c>
      <c r="E45" s="21">
        <f t="shared" si="0"/>
        <v>0</v>
      </c>
      <c r="F45" s="21">
        <f t="shared" si="0"/>
        <v>0</v>
      </c>
    </row>
    <row r="46" spans="1:6" ht="23.1" customHeight="1" thickBot="1" x14ac:dyDescent="0.35">
      <c r="A46" s="6" t="s">
        <v>40</v>
      </c>
      <c r="B46" s="18"/>
      <c r="C46" s="18"/>
      <c r="D46" s="15" t="s">
        <v>40</v>
      </c>
      <c r="E46" s="21">
        <f t="shared" si="0"/>
        <v>0</v>
      </c>
      <c r="F46" s="21">
        <f t="shared" si="0"/>
        <v>0</v>
      </c>
    </row>
    <row r="47" spans="1:6" ht="23.1" customHeight="1" thickBot="1" x14ac:dyDescent="0.35">
      <c r="A47" s="9" t="s">
        <v>41</v>
      </c>
      <c r="B47" s="20">
        <f>B41+B42</f>
        <v>0</v>
      </c>
      <c r="C47" s="20">
        <f>C41+C42</f>
        <v>0</v>
      </c>
      <c r="D47" s="17" t="s">
        <v>41</v>
      </c>
      <c r="E47" s="20">
        <f>E41+E42</f>
        <v>0</v>
      </c>
      <c r="F47" s="20">
        <f>F41+F42</f>
        <v>0</v>
      </c>
    </row>
    <row r="48" spans="1:6" ht="23.1" customHeight="1" x14ac:dyDescent="0.3"/>
    <row r="49" spans="4:6" ht="15.75" customHeight="1" x14ac:dyDescent="0.3">
      <c r="D49" s="10" t="s">
        <v>42</v>
      </c>
      <c r="E49" s="31">
        <f>B41-E41</f>
        <v>0</v>
      </c>
      <c r="F49" s="31">
        <f>C41-F41</f>
        <v>0</v>
      </c>
    </row>
  </sheetData>
  <pageMargins left="0" right="0" top="0" bottom="0" header="0.31496062992125984" footer="0.31496062992125984"/>
  <pageSetup paperSize="9" scale="77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49"/>
  <sheetViews>
    <sheetView topLeftCell="A22" workbookViewId="0">
      <selection activeCell="B23" sqref="B23"/>
    </sheetView>
  </sheetViews>
  <sheetFormatPr baseColWidth="10" defaultRowHeight="14.4" x14ac:dyDescent="0.3"/>
  <cols>
    <col min="1" max="1" width="43.5546875" customWidth="1"/>
    <col min="4" max="4" width="34.88671875" style="10" customWidth="1"/>
  </cols>
  <sheetData>
    <row r="1" spans="1:6" ht="15" customHeight="1" x14ac:dyDescent="0.3">
      <c r="A1" s="27"/>
    </row>
    <row r="2" spans="1:6" ht="16.2" x14ac:dyDescent="0.3">
      <c r="A2" s="1" t="s">
        <v>133</v>
      </c>
    </row>
    <row r="3" spans="1:6" ht="7.5" customHeight="1" thickBot="1" x14ac:dyDescent="0.35">
      <c r="A3" s="2"/>
    </row>
    <row r="4" spans="1:6" ht="14.25" customHeight="1" thickBot="1" x14ac:dyDescent="0.35">
      <c r="A4" s="3" t="s">
        <v>0</v>
      </c>
      <c r="B4" s="4" t="s">
        <v>74</v>
      </c>
      <c r="C4" s="4" t="s">
        <v>75</v>
      </c>
      <c r="D4" s="11" t="s">
        <v>1</v>
      </c>
      <c r="E4" s="4" t="s">
        <v>74</v>
      </c>
      <c r="F4" s="4" t="s">
        <v>75</v>
      </c>
    </row>
    <row r="5" spans="1:6" ht="23.1" customHeight="1" thickBot="1" x14ac:dyDescent="0.35">
      <c r="A5" s="5" t="s">
        <v>2</v>
      </c>
      <c r="B5" s="18">
        <f>B6+B13+B19+B28+B32+B36+B38+B39+B40</f>
        <v>8100</v>
      </c>
      <c r="C5" s="18">
        <f>C6+C13+C19+C28+C32+C36+C38+C39+C40</f>
        <v>0</v>
      </c>
      <c r="D5" s="12" t="s">
        <v>3</v>
      </c>
      <c r="E5" s="21">
        <f>E6+E13+E32+E36+E38+E39+E40</f>
        <v>1000</v>
      </c>
      <c r="F5" s="21">
        <f>F6+F13+F32+F36+F38+F39+F40</f>
        <v>0</v>
      </c>
    </row>
    <row r="6" spans="1:6" ht="23.1" customHeight="1" thickBot="1" x14ac:dyDescent="0.35">
      <c r="A6" s="46" t="s">
        <v>4</v>
      </c>
      <c r="B6" s="37">
        <f>SUM(B7:B12)</f>
        <v>1500</v>
      </c>
      <c r="C6" s="37">
        <f>SUM(C7:C12)</f>
        <v>0</v>
      </c>
      <c r="D6" s="47" t="s">
        <v>66</v>
      </c>
      <c r="E6" s="37">
        <f>SUM(E7:E12)</f>
        <v>0</v>
      </c>
      <c r="F6" s="37">
        <f>SUM(F7:F12)</f>
        <v>0</v>
      </c>
    </row>
    <row r="7" spans="1:6" ht="23.1" customHeight="1" thickBot="1" x14ac:dyDescent="0.35">
      <c r="A7" s="6" t="s">
        <v>43</v>
      </c>
      <c r="B7" s="18"/>
      <c r="C7" s="18"/>
      <c r="D7" s="13" t="s">
        <v>48</v>
      </c>
      <c r="E7" s="21"/>
      <c r="F7" s="21"/>
    </row>
    <row r="8" spans="1:6" ht="23.1" customHeight="1" thickBot="1" x14ac:dyDescent="0.35">
      <c r="A8" s="6" t="s">
        <v>44</v>
      </c>
      <c r="B8" s="18"/>
      <c r="C8" s="18"/>
      <c r="D8" s="13"/>
      <c r="E8" s="21"/>
      <c r="F8" s="21"/>
    </row>
    <row r="9" spans="1:6" ht="23.1" customHeight="1" thickBot="1" x14ac:dyDescent="0.35">
      <c r="A9" s="6" t="s">
        <v>45</v>
      </c>
      <c r="B9" s="18"/>
      <c r="C9" s="18"/>
      <c r="D9" s="13" t="s">
        <v>49</v>
      </c>
      <c r="E9" s="21"/>
      <c r="F9" s="21"/>
    </row>
    <row r="10" spans="1:6" ht="23.1" customHeight="1" thickBot="1" x14ac:dyDescent="0.35">
      <c r="A10" s="70" t="s">
        <v>167</v>
      </c>
      <c r="B10" s="71">
        <v>1000</v>
      </c>
      <c r="C10" s="18"/>
      <c r="D10" s="13"/>
      <c r="E10" s="21"/>
      <c r="F10" s="21"/>
    </row>
    <row r="11" spans="1:6" ht="23.1" customHeight="1" thickBot="1" x14ac:dyDescent="0.35">
      <c r="A11" s="70" t="s">
        <v>168</v>
      </c>
      <c r="B11" s="71">
        <v>500</v>
      </c>
      <c r="C11" s="18"/>
      <c r="D11" s="13" t="s">
        <v>50</v>
      </c>
      <c r="E11" s="21"/>
      <c r="F11" s="21"/>
    </row>
    <row r="12" spans="1:6" ht="23.1" customHeight="1" thickBot="1" x14ac:dyDescent="0.35">
      <c r="A12" s="6"/>
      <c r="B12" s="18"/>
      <c r="C12" s="18"/>
      <c r="D12" s="13"/>
      <c r="E12" s="21"/>
      <c r="F12" s="21"/>
    </row>
    <row r="13" spans="1:6" ht="23.1" customHeight="1" thickBot="1" x14ac:dyDescent="0.35">
      <c r="A13" s="34" t="s">
        <v>7</v>
      </c>
      <c r="B13" s="35">
        <f>SUM(B14:B18)</f>
        <v>0</v>
      </c>
      <c r="C13" s="35">
        <f>SUM(C14:C18)</f>
        <v>0</v>
      </c>
      <c r="D13" s="32" t="s">
        <v>5</v>
      </c>
      <c r="E13" s="40">
        <f>SUM(E14:E31)</f>
        <v>0</v>
      </c>
      <c r="F13" s="40">
        <f>SUM(F14:F31)</f>
        <v>0</v>
      </c>
    </row>
    <row r="14" spans="1:6" ht="23.1" customHeight="1" thickBot="1" x14ac:dyDescent="0.35">
      <c r="A14" s="6" t="s">
        <v>51</v>
      </c>
      <c r="B14" s="18"/>
      <c r="C14" s="18"/>
      <c r="D14" s="15" t="s">
        <v>6</v>
      </c>
      <c r="E14" s="29"/>
      <c r="F14" s="29"/>
    </row>
    <row r="15" spans="1:6" ht="23.1" customHeight="1" thickBot="1" x14ac:dyDescent="0.35">
      <c r="A15" s="6" t="s">
        <v>67</v>
      </c>
      <c r="B15" s="18"/>
      <c r="C15" s="18"/>
      <c r="D15" s="15" t="s">
        <v>165</v>
      </c>
      <c r="E15" s="29"/>
      <c r="F15" s="29"/>
    </row>
    <row r="16" spans="1:6" ht="23.1" customHeight="1" thickBot="1" x14ac:dyDescent="0.35">
      <c r="A16" s="6" t="s">
        <v>8</v>
      </c>
      <c r="B16" s="18"/>
      <c r="C16" s="18"/>
      <c r="D16" s="23" t="s">
        <v>9</v>
      </c>
      <c r="E16" s="29"/>
      <c r="F16" s="29"/>
    </row>
    <row r="17" spans="1:6" ht="23.1" customHeight="1" thickBot="1" x14ac:dyDescent="0.35">
      <c r="A17" s="25" t="s">
        <v>10</v>
      </c>
      <c r="B17" s="18"/>
      <c r="C17" s="18"/>
      <c r="D17" s="23" t="s">
        <v>12</v>
      </c>
      <c r="E17" s="24"/>
      <c r="F17" s="24"/>
    </row>
    <row r="18" spans="1:6" ht="18.75" customHeight="1" thickBot="1" x14ac:dyDescent="0.35">
      <c r="A18" s="25" t="s">
        <v>52</v>
      </c>
      <c r="B18" s="26"/>
      <c r="C18" s="26"/>
      <c r="D18" s="48" t="s">
        <v>59</v>
      </c>
      <c r="E18" s="28"/>
      <c r="F18" s="28"/>
    </row>
    <row r="19" spans="1:6" ht="16.5" customHeight="1" thickBot="1" x14ac:dyDescent="0.35">
      <c r="A19" s="36" t="s">
        <v>11</v>
      </c>
      <c r="B19" s="37">
        <f>SUM(B20:B27)</f>
        <v>6600</v>
      </c>
      <c r="C19" s="37">
        <f>SUM(C20:C27)</f>
        <v>0</v>
      </c>
      <c r="D19" s="49" t="s">
        <v>60</v>
      </c>
      <c r="E19" s="29"/>
      <c r="F19" s="29"/>
    </row>
    <row r="20" spans="1:6" ht="27.75" customHeight="1" thickBot="1" x14ac:dyDescent="0.35">
      <c r="A20" s="70" t="s">
        <v>53</v>
      </c>
      <c r="B20" s="71">
        <v>700</v>
      </c>
      <c r="C20" s="18"/>
      <c r="D20" s="15"/>
      <c r="E20" s="29"/>
      <c r="F20" s="29"/>
    </row>
    <row r="21" spans="1:6" ht="27.75" customHeight="1" thickBot="1" x14ac:dyDescent="0.35">
      <c r="A21" s="70" t="s">
        <v>169</v>
      </c>
      <c r="B21" s="71">
        <v>500</v>
      </c>
      <c r="C21" s="18"/>
      <c r="D21" s="15" t="s">
        <v>19</v>
      </c>
      <c r="E21" s="29"/>
      <c r="F21" s="29"/>
    </row>
    <row r="22" spans="1:6" ht="27.75" customHeight="1" thickBot="1" x14ac:dyDescent="0.35">
      <c r="A22" s="70" t="s">
        <v>170</v>
      </c>
      <c r="B22" s="71">
        <v>5400</v>
      </c>
      <c r="C22" s="18"/>
      <c r="D22" s="15"/>
      <c r="E22" s="29"/>
      <c r="F22" s="29"/>
    </row>
    <row r="23" spans="1:6" ht="27.75" customHeight="1" thickBot="1" x14ac:dyDescent="0.35">
      <c r="A23" s="68" t="s">
        <v>56</v>
      </c>
      <c r="B23" s="69"/>
      <c r="C23" s="18"/>
      <c r="D23" s="15" t="s">
        <v>61</v>
      </c>
      <c r="E23" s="29"/>
      <c r="F23" s="29"/>
    </row>
    <row r="24" spans="1:6" ht="27.75" customHeight="1" thickBot="1" x14ac:dyDescent="0.35">
      <c r="A24" s="68" t="s">
        <v>57</v>
      </c>
      <c r="B24" s="69"/>
      <c r="C24" s="18"/>
      <c r="D24" s="15"/>
      <c r="E24" s="29"/>
      <c r="F24" s="29"/>
    </row>
    <row r="25" spans="1:6" ht="23.1" customHeight="1" thickBot="1" x14ac:dyDescent="0.35">
      <c r="A25" s="68" t="s">
        <v>13</v>
      </c>
      <c r="B25" s="69"/>
      <c r="C25" s="18"/>
      <c r="D25" s="15"/>
      <c r="E25" s="29"/>
      <c r="F25" s="29"/>
    </row>
    <row r="26" spans="1:6" ht="23.1" customHeight="1" thickBot="1" x14ac:dyDescent="0.35">
      <c r="A26" s="68" t="s">
        <v>164</v>
      </c>
      <c r="B26" s="69"/>
      <c r="C26" s="18"/>
      <c r="D26" s="15" t="s">
        <v>62</v>
      </c>
      <c r="E26" s="29"/>
      <c r="F26" s="29"/>
    </row>
    <row r="27" spans="1:6" ht="23.1" customHeight="1" thickBot="1" x14ac:dyDescent="0.35">
      <c r="A27" s="68"/>
      <c r="B27" s="69"/>
      <c r="C27" s="18"/>
      <c r="D27" s="15" t="s">
        <v>63</v>
      </c>
      <c r="E27" s="29"/>
      <c r="F27" s="29"/>
    </row>
    <row r="28" spans="1:6" ht="23.1" customHeight="1" thickBot="1" x14ac:dyDescent="0.35">
      <c r="A28" s="34" t="s">
        <v>14</v>
      </c>
      <c r="B28" s="35">
        <f>SUM(B29:B31)</f>
        <v>0</v>
      </c>
      <c r="C28" s="35">
        <f>SUM(C29:C31)</f>
        <v>0</v>
      </c>
      <c r="D28" s="15" t="s">
        <v>64</v>
      </c>
      <c r="E28" s="29"/>
      <c r="F28" s="29"/>
    </row>
    <row r="29" spans="1:6" ht="23.1" customHeight="1" thickBot="1" x14ac:dyDescent="0.35">
      <c r="A29" s="6" t="s">
        <v>16</v>
      </c>
      <c r="B29" s="18"/>
      <c r="C29" s="18"/>
      <c r="D29" s="15" t="s">
        <v>15</v>
      </c>
      <c r="E29" s="29"/>
      <c r="F29" s="29"/>
    </row>
    <row r="30" spans="1:6" ht="23.1" customHeight="1" thickBot="1" x14ac:dyDescent="0.35">
      <c r="A30" s="6" t="s">
        <v>17</v>
      </c>
      <c r="B30" s="18"/>
      <c r="C30" s="18"/>
      <c r="D30" s="15"/>
      <c r="E30" s="29"/>
      <c r="F30" s="29"/>
    </row>
    <row r="31" spans="1:6" ht="23.1" customHeight="1" thickBot="1" x14ac:dyDescent="0.35">
      <c r="A31" s="6"/>
      <c r="B31" s="18"/>
      <c r="C31" s="18"/>
      <c r="D31" s="15"/>
      <c r="E31" s="29"/>
      <c r="F31" s="29"/>
    </row>
    <row r="32" spans="1:6" ht="23.1" customHeight="1" thickBot="1" x14ac:dyDescent="0.35">
      <c r="A32" s="34" t="s">
        <v>18</v>
      </c>
      <c r="B32" s="35">
        <f>SUM(B33:B35)</f>
        <v>0</v>
      </c>
      <c r="C32" s="35">
        <f>SUM(C33:C35)</f>
        <v>0</v>
      </c>
      <c r="D32" s="32" t="s">
        <v>24</v>
      </c>
      <c r="E32" s="40">
        <f>+E33+E34+E35</f>
        <v>1000</v>
      </c>
      <c r="F32" s="40">
        <f>+F33+F34+F35</f>
        <v>0</v>
      </c>
    </row>
    <row r="33" spans="1:6" ht="23.1" customHeight="1" thickBot="1" x14ac:dyDescent="0.35">
      <c r="A33" s="6" t="s">
        <v>20</v>
      </c>
      <c r="B33" s="18"/>
      <c r="C33" s="18"/>
      <c r="D33" s="15" t="s">
        <v>65</v>
      </c>
      <c r="E33" s="29"/>
      <c r="F33" s="29"/>
    </row>
    <row r="34" spans="1:6" ht="23.1" customHeight="1" thickBot="1" x14ac:dyDescent="0.35">
      <c r="A34" s="6" t="s">
        <v>21</v>
      </c>
      <c r="B34" s="18"/>
      <c r="C34" s="18"/>
      <c r="D34" s="15" t="s">
        <v>152</v>
      </c>
      <c r="E34" s="29">
        <v>1000</v>
      </c>
      <c r="F34" s="29"/>
    </row>
    <row r="35" spans="1:6" ht="23.1" customHeight="1" thickBot="1" x14ac:dyDescent="0.35">
      <c r="A35" s="6" t="s">
        <v>22</v>
      </c>
      <c r="B35" s="18"/>
      <c r="C35" s="18"/>
      <c r="D35" s="15"/>
      <c r="E35" s="29"/>
      <c r="F35" s="29"/>
    </row>
    <row r="36" spans="1:6" ht="23.1" customHeight="1" thickBot="1" x14ac:dyDescent="0.35">
      <c r="A36" s="34" t="s">
        <v>23</v>
      </c>
      <c r="B36" s="40">
        <f>B37</f>
        <v>0</v>
      </c>
      <c r="C36" s="40">
        <f>C37</f>
        <v>0</v>
      </c>
      <c r="D36" s="39" t="s">
        <v>27</v>
      </c>
      <c r="E36" s="40">
        <f>E37</f>
        <v>0</v>
      </c>
      <c r="F36" s="40">
        <f>F37</f>
        <v>0</v>
      </c>
    </row>
    <row r="37" spans="1:6" ht="23.1" customHeight="1" thickBot="1" x14ac:dyDescent="0.35">
      <c r="A37" s="41"/>
      <c r="B37" s="42"/>
      <c r="C37" s="42"/>
      <c r="D37" s="41"/>
      <c r="E37" s="43"/>
      <c r="F37" s="43"/>
    </row>
    <row r="38" spans="1:6" ht="23.1" customHeight="1" thickBot="1" x14ac:dyDescent="0.35">
      <c r="A38" s="46" t="s">
        <v>25</v>
      </c>
      <c r="B38" s="37"/>
      <c r="C38" s="37"/>
      <c r="D38" s="45" t="s">
        <v>69</v>
      </c>
      <c r="E38" s="37"/>
      <c r="F38" s="37"/>
    </row>
    <row r="39" spans="1:6" ht="23.1" customHeight="1" thickBot="1" x14ac:dyDescent="0.35">
      <c r="A39" s="34" t="s">
        <v>26</v>
      </c>
      <c r="B39" s="40"/>
      <c r="C39" s="40"/>
      <c r="D39" s="47" t="s">
        <v>29</v>
      </c>
      <c r="E39" s="40"/>
      <c r="F39" s="40"/>
    </row>
    <row r="40" spans="1:6" ht="18" customHeight="1" thickBot="1" x14ac:dyDescent="0.35">
      <c r="A40" s="38" t="s">
        <v>28</v>
      </c>
      <c r="B40" s="35"/>
      <c r="C40" s="35"/>
      <c r="D40" s="39" t="s">
        <v>58</v>
      </c>
      <c r="E40" s="40"/>
      <c r="F40" s="40"/>
    </row>
    <row r="41" spans="1:6" ht="23.1" customHeight="1" thickBot="1" x14ac:dyDescent="0.35">
      <c r="A41" s="8" t="s">
        <v>30</v>
      </c>
      <c r="B41" s="20">
        <f>B5</f>
        <v>8100</v>
      </c>
      <c r="C41" s="20">
        <f>C5</f>
        <v>0</v>
      </c>
      <c r="D41" s="16" t="s">
        <v>31</v>
      </c>
      <c r="E41" s="20">
        <f>E5</f>
        <v>1000</v>
      </c>
      <c r="F41" s="20">
        <f>F5</f>
        <v>0</v>
      </c>
    </row>
    <row r="42" spans="1:6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4" t="s">
        <v>33</v>
      </c>
      <c r="E42" s="28">
        <f>SUM(E43:E46)</f>
        <v>0</v>
      </c>
      <c r="F42" s="28">
        <f>SUM(F43:F46)</f>
        <v>0</v>
      </c>
    </row>
    <row r="43" spans="1:6" ht="18" customHeight="1" thickBot="1" x14ac:dyDescent="0.35">
      <c r="A43" s="6" t="s">
        <v>34</v>
      </c>
      <c r="B43" s="18"/>
      <c r="C43" s="18"/>
      <c r="D43" s="15" t="s">
        <v>35</v>
      </c>
      <c r="E43" s="21">
        <f>B43</f>
        <v>0</v>
      </c>
      <c r="F43" s="21">
        <f>C43</f>
        <v>0</v>
      </c>
    </row>
    <row r="44" spans="1:6" ht="23.1" customHeight="1" thickBot="1" x14ac:dyDescent="0.35">
      <c r="A44" s="6" t="s">
        <v>36</v>
      </c>
      <c r="B44" s="18"/>
      <c r="C44" s="18"/>
      <c r="D44" s="15" t="s">
        <v>37</v>
      </c>
      <c r="E44" s="21">
        <f t="shared" ref="E44:F46" si="0">B44</f>
        <v>0</v>
      </c>
      <c r="F44" s="21">
        <f t="shared" si="0"/>
        <v>0</v>
      </c>
    </row>
    <row r="45" spans="1:6" ht="23.1" customHeight="1" thickBot="1" x14ac:dyDescent="0.35">
      <c r="A45" s="6" t="s">
        <v>38</v>
      </c>
      <c r="B45" s="18"/>
      <c r="C45" s="18"/>
      <c r="D45" s="15" t="s">
        <v>39</v>
      </c>
      <c r="E45" s="21">
        <f t="shared" si="0"/>
        <v>0</v>
      </c>
      <c r="F45" s="21">
        <f t="shared" si="0"/>
        <v>0</v>
      </c>
    </row>
    <row r="46" spans="1:6" ht="23.1" customHeight="1" thickBot="1" x14ac:dyDescent="0.35">
      <c r="A46" s="6" t="s">
        <v>40</v>
      </c>
      <c r="B46" s="18"/>
      <c r="C46" s="18"/>
      <c r="D46" s="15" t="s">
        <v>40</v>
      </c>
      <c r="E46" s="21">
        <f t="shared" si="0"/>
        <v>0</v>
      </c>
      <c r="F46" s="21">
        <f t="shared" si="0"/>
        <v>0</v>
      </c>
    </row>
    <row r="47" spans="1:6" ht="23.1" customHeight="1" thickBot="1" x14ac:dyDescent="0.35">
      <c r="A47" s="9" t="s">
        <v>41</v>
      </c>
      <c r="B47" s="20">
        <f>B41+B42</f>
        <v>8100</v>
      </c>
      <c r="C47" s="20">
        <f>C41+C42</f>
        <v>0</v>
      </c>
      <c r="D47" s="17" t="s">
        <v>41</v>
      </c>
      <c r="E47" s="20">
        <f>E41+E42</f>
        <v>1000</v>
      </c>
      <c r="F47" s="20">
        <f>F41+F42</f>
        <v>0</v>
      </c>
    </row>
    <row r="48" spans="1:6" ht="23.1" customHeight="1" x14ac:dyDescent="0.3"/>
    <row r="49" spans="4:6" ht="15.75" customHeight="1" x14ac:dyDescent="0.3">
      <c r="D49" s="10" t="s">
        <v>42</v>
      </c>
      <c r="E49" s="31">
        <f>B41-E41</f>
        <v>7100</v>
      </c>
      <c r="F49" s="31">
        <f>C41-F41</f>
        <v>0</v>
      </c>
    </row>
  </sheetData>
  <pageMargins left="0" right="0" top="0" bottom="0" header="0.31496062992125984" footer="0.31496062992125984"/>
  <pageSetup paperSize="9" scale="77"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49"/>
  <sheetViews>
    <sheetView topLeftCell="A22" workbookViewId="0">
      <selection activeCell="B23" sqref="B23"/>
    </sheetView>
  </sheetViews>
  <sheetFormatPr baseColWidth="10" defaultRowHeight="14.4" x14ac:dyDescent="0.3"/>
  <cols>
    <col min="1" max="1" width="43.5546875" customWidth="1"/>
    <col min="4" max="4" width="34.88671875" style="10" customWidth="1"/>
  </cols>
  <sheetData>
    <row r="1" spans="1:6" ht="15" customHeight="1" x14ac:dyDescent="0.3">
      <c r="A1" s="27"/>
    </row>
    <row r="2" spans="1:6" ht="16.2" x14ac:dyDescent="0.3">
      <c r="A2" s="1" t="s">
        <v>139</v>
      </c>
    </row>
    <row r="3" spans="1:6" ht="7.5" customHeight="1" thickBot="1" x14ac:dyDescent="0.35">
      <c r="A3" s="2"/>
    </row>
    <row r="4" spans="1:6" ht="14.25" customHeight="1" thickBot="1" x14ac:dyDescent="0.35">
      <c r="A4" s="3" t="s">
        <v>0</v>
      </c>
      <c r="B4" s="4" t="s">
        <v>74</v>
      </c>
      <c r="C4" s="4" t="s">
        <v>75</v>
      </c>
      <c r="D4" s="11" t="s">
        <v>1</v>
      </c>
      <c r="E4" s="4" t="s">
        <v>74</v>
      </c>
      <c r="F4" s="4" t="s">
        <v>75</v>
      </c>
    </row>
    <row r="5" spans="1:6" ht="23.1" customHeight="1" thickBot="1" x14ac:dyDescent="0.35">
      <c r="A5" s="5" t="s">
        <v>2</v>
      </c>
      <c r="B5" s="18">
        <f>B6+B13+B19+B28+B32+B36+B38+B39+B40</f>
        <v>600</v>
      </c>
      <c r="C5" s="18">
        <f>C6+C13+C19+C28+C32+C36+C38+C39+C40</f>
        <v>0</v>
      </c>
      <c r="D5" s="12" t="s">
        <v>3</v>
      </c>
      <c r="E5" s="21">
        <f>E6+E13+E32+E36+E38+E39+E40</f>
        <v>0</v>
      </c>
      <c r="F5" s="21">
        <f>F6+F13+F32+F36+F38+F39+F40</f>
        <v>0</v>
      </c>
    </row>
    <row r="6" spans="1:6" ht="23.1" customHeight="1" thickBot="1" x14ac:dyDescent="0.35">
      <c r="A6" s="46" t="s">
        <v>4</v>
      </c>
      <c r="B6" s="37">
        <f>SUM(B7:B12)</f>
        <v>0</v>
      </c>
      <c r="C6" s="37">
        <f>SUM(C7:C12)</f>
        <v>0</v>
      </c>
      <c r="D6" s="47" t="s">
        <v>66</v>
      </c>
      <c r="E6" s="37">
        <f>SUM(E7:E12)</f>
        <v>0</v>
      </c>
      <c r="F6" s="37">
        <f>SUM(F7:F12)</f>
        <v>0</v>
      </c>
    </row>
    <row r="7" spans="1:6" ht="23.1" customHeight="1" thickBot="1" x14ac:dyDescent="0.35">
      <c r="A7" s="6" t="s">
        <v>43</v>
      </c>
      <c r="B7" s="18"/>
      <c r="C7" s="18"/>
      <c r="D7" s="13" t="s">
        <v>48</v>
      </c>
      <c r="E7" s="21"/>
      <c r="F7" s="21"/>
    </row>
    <row r="8" spans="1:6" ht="23.1" customHeight="1" thickBot="1" x14ac:dyDescent="0.35">
      <c r="A8" s="6" t="s">
        <v>44</v>
      </c>
      <c r="B8" s="18"/>
      <c r="C8" s="18"/>
      <c r="D8" s="13"/>
      <c r="E8" s="21"/>
      <c r="F8" s="21"/>
    </row>
    <row r="9" spans="1:6" ht="23.1" customHeight="1" thickBot="1" x14ac:dyDescent="0.35">
      <c r="A9" s="6" t="s">
        <v>45</v>
      </c>
      <c r="B9" s="18"/>
      <c r="C9" s="18"/>
      <c r="D9" s="13" t="s">
        <v>49</v>
      </c>
      <c r="E9" s="21"/>
      <c r="F9" s="21"/>
    </row>
    <row r="10" spans="1:6" ht="23.1" customHeight="1" thickBot="1" x14ac:dyDescent="0.35">
      <c r="A10" s="6" t="s">
        <v>46</v>
      </c>
      <c r="B10" s="18"/>
      <c r="C10" s="18"/>
      <c r="D10" s="13"/>
      <c r="E10" s="21"/>
      <c r="F10" s="21"/>
    </row>
    <row r="11" spans="1:6" ht="23.1" customHeight="1" thickBot="1" x14ac:dyDescent="0.35">
      <c r="A11" s="6" t="s">
        <v>47</v>
      </c>
      <c r="B11" s="18"/>
      <c r="C11" s="18"/>
      <c r="D11" s="13" t="s">
        <v>50</v>
      </c>
      <c r="E11" s="21"/>
      <c r="F11" s="21"/>
    </row>
    <row r="12" spans="1:6" ht="23.1" customHeight="1" thickBot="1" x14ac:dyDescent="0.35">
      <c r="A12" s="6"/>
      <c r="B12" s="18"/>
      <c r="C12" s="18"/>
      <c r="D12" s="13"/>
      <c r="E12" s="21"/>
      <c r="F12" s="21"/>
    </row>
    <row r="13" spans="1:6" ht="23.1" customHeight="1" thickBot="1" x14ac:dyDescent="0.35">
      <c r="A13" s="34" t="s">
        <v>7</v>
      </c>
      <c r="B13" s="35">
        <f>SUM(B14:B18)</f>
        <v>0</v>
      </c>
      <c r="C13" s="35">
        <f>SUM(C14:C18)</f>
        <v>0</v>
      </c>
      <c r="D13" s="32" t="s">
        <v>5</v>
      </c>
      <c r="E13" s="40">
        <f>SUM(E14:E31)</f>
        <v>0</v>
      </c>
      <c r="F13" s="40">
        <f>SUM(F14:F31)</f>
        <v>0</v>
      </c>
    </row>
    <row r="14" spans="1:6" ht="23.1" customHeight="1" thickBot="1" x14ac:dyDescent="0.35">
      <c r="A14" s="6" t="s">
        <v>51</v>
      </c>
      <c r="B14" s="18"/>
      <c r="C14" s="18"/>
      <c r="D14" s="15" t="s">
        <v>6</v>
      </c>
      <c r="E14" s="29"/>
      <c r="F14" s="29"/>
    </row>
    <row r="15" spans="1:6" ht="23.1" customHeight="1" thickBot="1" x14ac:dyDescent="0.35">
      <c r="A15" s="6" t="s">
        <v>67</v>
      </c>
      <c r="B15" s="18"/>
      <c r="C15" s="18"/>
      <c r="D15" s="15" t="s">
        <v>165</v>
      </c>
      <c r="E15" s="29"/>
      <c r="F15" s="29"/>
    </row>
    <row r="16" spans="1:6" ht="23.1" customHeight="1" thickBot="1" x14ac:dyDescent="0.35">
      <c r="A16" s="6" t="s">
        <v>8</v>
      </c>
      <c r="B16" s="18"/>
      <c r="C16" s="18"/>
      <c r="D16" s="23" t="s">
        <v>9</v>
      </c>
      <c r="E16" s="29"/>
      <c r="F16" s="29"/>
    </row>
    <row r="17" spans="1:6" ht="23.1" customHeight="1" thickBot="1" x14ac:dyDescent="0.35">
      <c r="A17" s="25" t="s">
        <v>10</v>
      </c>
      <c r="B17" s="18"/>
      <c r="C17" s="18"/>
      <c r="D17" s="23" t="s">
        <v>12</v>
      </c>
      <c r="E17" s="24"/>
      <c r="F17" s="24"/>
    </row>
    <row r="18" spans="1:6" ht="18.75" customHeight="1" thickBot="1" x14ac:dyDescent="0.35">
      <c r="A18" s="25" t="s">
        <v>52</v>
      </c>
      <c r="B18" s="26"/>
      <c r="C18" s="26"/>
      <c r="D18" s="48" t="s">
        <v>59</v>
      </c>
      <c r="E18" s="28"/>
      <c r="F18" s="28"/>
    </row>
    <row r="19" spans="1:6" ht="16.5" customHeight="1" thickBot="1" x14ac:dyDescent="0.35">
      <c r="A19" s="36" t="s">
        <v>11</v>
      </c>
      <c r="B19" s="37">
        <f>SUM(B20:B27)</f>
        <v>600</v>
      </c>
      <c r="C19" s="37">
        <f>SUM(C20:C27)</f>
        <v>0</v>
      </c>
      <c r="D19" s="49" t="s">
        <v>60</v>
      </c>
      <c r="E19" s="29"/>
      <c r="F19" s="29"/>
    </row>
    <row r="20" spans="1:6" ht="27.75" customHeight="1" thickBot="1" x14ac:dyDescent="0.35">
      <c r="A20" s="6" t="s">
        <v>53</v>
      </c>
      <c r="B20" s="18"/>
      <c r="C20" s="18"/>
      <c r="D20" s="15"/>
      <c r="E20" s="29"/>
      <c r="F20" s="29"/>
    </row>
    <row r="21" spans="1:6" ht="27.75" customHeight="1" thickBot="1" x14ac:dyDescent="0.35">
      <c r="A21" s="6" t="s">
        <v>54</v>
      </c>
      <c r="B21" s="18"/>
      <c r="C21" s="18"/>
      <c r="D21" s="15" t="s">
        <v>19</v>
      </c>
      <c r="E21" s="29"/>
      <c r="F21" s="29"/>
    </row>
    <row r="22" spans="1:6" ht="27.75" customHeight="1" thickBot="1" x14ac:dyDescent="0.35">
      <c r="A22" s="6" t="s">
        <v>55</v>
      </c>
      <c r="B22" s="18">
        <v>600</v>
      </c>
      <c r="C22" s="18"/>
      <c r="D22" s="15"/>
      <c r="E22" s="29"/>
      <c r="F22" s="29"/>
    </row>
    <row r="23" spans="1:6" ht="27.75" customHeight="1" thickBot="1" x14ac:dyDescent="0.35">
      <c r="A23" s="6" t="s">
        <v>56</v>
      </c>
      <c r="B23" s="18"/>
      <c r="C23" s="18"/>
      <c r="D23" s="15" t="s">
        <v>61</v>
      </c>
      <c r="E23" s="29"/>
      <c r="F23" s="29"/>
    </row>
    <row r="24" spans="1:6" ht="27.75" customHeight="1" thickBot="1" x14ac:dyDescent="0.35">
      <c r="A24" s="6" t="s">
        <v>57</v>
      </c>
      <c r="B24" s="18"/>
      <c r="C24" s="18"/>
      <c r="D24" s="15"/>
      <c r="E24" s="29"/>
      <c r="F24" s="29"/>
    </row>
    <row r="25" spans="1:6" ht="23.1" customHeight="1" thickBot="1" x14ac:dyDescent="0.35">
      <c r="A25" s="6" t="s">
        <v>13</v>
      </c>
      <c r="B25" s="18"/>
      <c r="C25" s="18"/>
      <c r="D25" s="15"/>
      <c r="E25" s="29"/>
      <c r="F25" s="29"/>
    </row>
    <row r="26" spans="1:6" ht="23.1" customHeight="1" thickBot="1" x14ac:dyDescent="0.35">
      <c r="A26" s="25" t="s">
        <v>52</v>
      </c>
      <c r="B26" s="18"/>
      <c r="C26" s="18"/>
      <c r="D26" s="15" t="s">
        <v>62</v>
      </c>
      <c r="E26" s="29"/>
      <c r="F26" s="29"/>
    </row>
    <row r="27" spans="1:6" ht="23.1" customHeight="1" thickBot="1" x14ac:dyDescent="0.35">
      <c r="A27" s="44"/>
      <c r="B27" s="18"/>
      <c r="C27" s="18"/>
      <c r="D27" s="15" t="s">
        <v>63</v>
      </c>
      <c r="E27" s="29"/>
      <c r="F27" s="29"/>
    </row>
    <row r="28" spans="1:6" ht="23.1" customHeight="1" thickBot="1" x14ac:dyDescent="0.35">
      <c r="A28" s="34" t="s">
        <v>14</v>
      </c>
      <c r="B28" s="35">
        <f>SUM(B29:B31)</f>
        <v>0</v>
      </c>
      <c r="C28" s="35">
        <f>SUM(C29:C31)</f>
        <v>0</v>
      </c>
      <c r="D28" s="15" t="s">
        <v>64</v>
      </c>
      <c r="E28" s="29"/>
      <c r="F28" s="29"/>
    </row>
    <row r="29" spans="1:6" ht="23.1" customHeight="1" thickBot="1" x14ac:dyDescent="0.35">
      <c r="A29" s="6" t="s">
        <v>16</v>
      </c>
      <c r="B29" s="18"/>
      <c r="C29" s="18"/>
      <c r="D29" s="15" t="s">
        <v>15</v>
      </c>
      <c r="E29" s="29"/>
      <c r="F29" s="29"/>
    </row>
    <row r="30" spans="1:6" ht="23.1" customHeight="1" thickBot="1" x14ac:dyDescent="0.35">
      <c r="A30" s="6" t="s">
        <v>17</v>
      </c>
      <c r="B30" s="18"/>
      <c r="C30" s="18"/>
      <c r="D30" s="15" t="s">
        <v>76</v>
      </c>
      <c r="E30" s="29"/>
      <c r="F30" s="29"/>
    </row>
    <row r="31" spans="1:6" ht="23.1" customHeight="1" thickBot="1" x14ac:dyDescent="0.35">
      <c r="A31" s="6"/>
      <c r="B31" s="18"/>
      <c r="C31" s="18"/>
      <c r="D31" s="15"/>
      <c r="E31" s="29"/>
      <c r="F31" s="29"/>
    </row>
    <row r="32" spans="1:6" ht="23.1" customHeight="1" thickBot="1" x14ac:dyDescent="0.35">
      <c r="A32" s="34" t="s">
        <v>18</v>
      </c>
      <c r="B32" s="35">
        <f>SUM(B33:B35)</f>
        <v>0</v>
      </c>
      <c r="C32" s="35">
        <f>SUM(C33:C35)</f>
        <v>0</v>
      </c>
      <c r="D32" s="32" t="s">
        <v>24</v>
      </c>
      <c r="E32" s="40">
        <f>+E33+E34+E35</f>
        <v>0</v>
      </c>
      <c r="F32" s="40">
        <f>+F33+F34+F35</f>
        <v>0</v>
      </c>
    </row>
    <row r="33" spans="1:6" ht="23.1" customHeight="1" thickBot="1" x14ac:dyDescent="0.35">
      <c r="A33" s="6" t="s">
        <v>20</v>
      </c>
      <c r="B33" s="18"/>
      <c r="C33" s="18"/>
      <c r="D33" s="15" t="s">
        <v>65</v>
      </c>
      <c r="E33" s="29"/>
      <c r="F33" s="29"/>
    </row>
    <row r="34" spans="1:6" ht="23.1" customHeight="1" thickBot="1" x14ac:dyDescent="0.35">
      <c r="A34" s="6" t="s">
        <v>21</v>
      </c>
      <c r="B34" s="18"/>
      <c r="C34" s="18"/>
      <c r="D34" s="15"/>
      <c r="E34" s="29"/>
      <c r="F34" s="29"/>
    </row>
    <row r="35" spans="1:6" ht="23.1" customHeight="1" thickBot="1" x14ac:dyDescent="0.35">
      <c r="A35" s="6" t="s">
        <v>22</v>
      </c>
      <c r="B35" s="18"/>
      <c r="C35" s="18"/>
      <c r="D35" s="15"/>
      <c r="E35" s="29"/>
      <c r="F35" s="29"/>
    </row>
    <row r="36" spans="1:6" ht="23.1" customHeight="1" thickBot="1" x14ac:dyDescent="0.35">
      <c r="A36" s="34" t="s">
        <v>23</v>
      </c>
      <c r="B36" s="40">
        <f>B37</f>
        <v>0</v>
      </c>
      <c r="C36" s="40">
        <f>C37</f>
        <v>0</v>
      </c>
      <c r="D36" s="39" t="s">
        <v>27</v>
      </c>
      <c r="E36" s="40">
        <f>E37</f>
        <v>0</v>
      </c>
      <c r="F36" s="40">
        <f>F37</f>
        <v>0</v>
      </c>
    </row>
    <row r="37" spans="1:6" ht="23.1" customHeight="1" thickBot="1" x14ac:dyDescent="0.35">
      <c r="A37" s="50" t="s">
        <v>83</v>
      </c>
      <c r="B37" s="42"/>
      <c r="C37" s="42"/>
      <c r="D37" s="41"/>
      <c r="E37" s="43"/>
      <c r="F37" s="43"/>
    </row>
    <row r="38" spans="1:6" ht="23.1" customHeight="1" thickBot="1" x14ac:dyDescent="0.35">
      <c r="A38" s="46" t="s">
        <v>25</v>
      </c>
      <c r="B38" s="37"/>
      <c r="C38" s="37"/>
      <c r="D38" s="45" t="s">
        <v>69</v>
      </c>
      <c r="E38" s="37"/>
      <c r="F38" s="37"/>
    </row>
    <row r="39" spans="1:6" ht="23.1" customHeight="1" thickBot="1" x14ac:dyDescent="0.35">
      <c r="A39" s="34" t="s">
        <v>26</v>
      </c>
      <c r="B39" s="40"/>
      <c r="C39" s="40"/>
      <c r="D39" s="47" t="s">
        <v>29</v>
      </c>
      <c r="E39" s="40"/>
      <c r="F39" s="40"/>
    </row>
    <row r="40" spans="1:6" ht="18" customHeight="1" thickBot="1" x14ac:dyDescent="0.35">
      <c r="A40" s="38" t="s">
        <v>28</v>
      </c>
      <c r="B40" s="35"/>
      <c r="C40" s="35"/>
      <c r="D40" s="39" t="s">
        <v>58</v>
      </c>
      <c r="E40" s="40"/>
      <c r="F40" s="40"/>
    </row>
    <row r="41" spans="1:6" ht="23.1" customHeight="1" thickBot="1" x14ac:dyDescent="0.35">
      <c r="A41" s="8" t="s">
        <v>30</v>
      </c>
      <c r="B41" s="20">
        <f>B5</f>
        <v>600</v>
      </c>
      <c r="C41" s="20">
        <f>C5</f>
        <v>0</v>
      </c>
      <c r="D41" s="16" t="s">
        <v>31</v>
      </c>
      <c r="E41" s="20">
        <f>E5</f>
        <v>0</v>
      </c>
      <c r="F41" s="20">
        <f>F5</f>
        <v>0</v>
      </c>
    </row>
    <row r="42" spans="1:6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4" t="s">
        <v>33</v>
      </c>
      <c r="E42" s="28">
        <f>SUM(E43:E46)</f>
        <v>0</v>
      </c>
      <c r="F42" s="28">
        <f>SUM(F43:F46)</f>
        <v>0</v>
      </c>
    </row>
    <row r="43" spans="1:6" ht="18" customHeight="1" thickBot="1" x14ac:dyDescent="0.35">
      <c r="A43" s="6" t="s">
        <v>34</v>
      </c>
      <c r="B43" s="18"/>
      <c r="C43" s="18"/>
      <c r="D43" s="15" t="s">
        <v>35</v>
      </c>
      <c r="E43" s="21">
        <f>B43</f>
        <v>0</v>
      </c>
      <c r="F43" s="21">
        <f>C43</f>
        <v>0</v>
      </c>
    </row>
    <row r="44" spans="1:6" ht="23.1" customHeight="1" thickBot="1" x14ac:dyDescent="0.35">
      <c r="A44" s="6" t="s">
        <v>36</v>
      </c>
      <c r="B44" s="18"/>
      <c r="C44" s="18"/>
      <c r="D44" s="15" t="s">
        <v>37</v>
      </c>
      <c r="E44" s="21">
        <f t="shared" ref="E44:F46" si="0">B44</f>
        <v>0</v>
      </c>
      <c r="F44" s="21">
        <f t="shared" si="0"/>
        <v>0</v>
      </c>
    </row>
    <row r="45" spans="1:6" ht="23.1" customHeight="1" thickBot="1" x14ac:dyDescent="0.35">
      <c r="A45" s="6" t="s">
        <v>38</v>
      </c>
      <c r="B45" s="18"/>
      <c r="C45" s="18"/>
      <c r="D45" s="15" t="s">
        <v>39</v>
      </c>
      <c r="E45" s="21">
        <f t="shared" si="0"/>
        <v>0</v>
      </c>
      <c r="F45" s="21">
        <f t="shared" si="0"/>
        <v>0</v>
      </c>
    </row>
    <row r="46" spans="1:6" ht="23.1" customHeight="1" thickBot="1" x14ac:dyDescent="0.35">
      <c r="A46" s="6" t="s">
        <v>40</v>
      </c>
      <c r="B46" s="18"/>
      <c r="C46" s="18"/>
      <c r="D46" s="15" t="s">
        <v>40</v>
      </c>
      <c r="E46" s="21">
        <f t="shared" si="0"/>
        <v>0</v>
      </c>
      <c r="F46" s="21">
        <f t="shared" si="0"/>
        <v>0</v>
      </c>
    </row>
    <row r="47" spans="1:6" ht="23.1" customHeight="1" thickBot="1" x14ac:dyDescent="0.35">
      <c r="A47" s="9" t="s">
        <v>41</v>
      </c>
      <c r="B47" s="20">
        <f>B41+B42</f>
        <v>600</v>
      </c>
      <c r="C47" s="20">
        <f>C41+C42</f>
        <v>0</v>
      </c>
      <c r="D47" s="17" t="s">
        <v>41</v>
      </c>
      <c r="E47" s="20">
        <f>E41+E42</f>
        <v>0</v>
      </c>
      <c r="F47" s="20">
        <f>F41+F42</f>
        <v>0</v>
      </c>
    </row>
    <row r="48" spans="1:6" ht="23.1" customHeight="1" x14ac:dyDescent="0.3"/>
    <row r="49" spans="4:6" ht="15.75" customHeight="1" x14ac:dyDescent="0.3">
      <c r="D49" s="10" t="s">
        <v>42</v>
      </c>
      <c r="E49" s="31">
        <f>B41-E41</f>
        <v>600</v>
      </c>
      <c r="F49" s="31">
        <f>C41-F41</f>
        <v>0</v>
      </c>
    </row>
  </sheetData>
  <pageMargins left="0" right="0" top="0" bottom="0" header="0.31496062992125984" footer="0.31496062992125984"/>
  <pageSetup paperSize="9" scale="77"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49"/>
  <sheetViews>
    <sheetView topLeftCell="A25" workbookViewId="0">
      <selection activeCell="B22" sqref="B22"/>
    </sheetView>
  </sheetViews>
  <sheetFormatPr baseColWidth="10" defaultRowHeight="14.4" x14ac:dyDescent="0.3"/>
  <cols>
    <col min="1" max="1" width="43.5546875" customWidth="1"/>
    <col min="4" max="4" width="34.88671875" style="10" customWidth="1"/>
  </cols>
  <sheetData>
    <row r="1" spans="1:6" ht="15" customHeight="1" x14ac:dyDescent="0.3">
      <c r="A1" s="27"/>
    </row>
    <row r="2" spans="1:6" ht="16.2" x14ac:dyDescent="0.3">
      <c r="A2" s="1" t="s">
        <v>144</v>
      </c>
    </row>
    <row r="3" spans="1:6" ht="7.5" customHeight="1" thickBot="1" x14ac:dyDescent="0.35">
      <c r="A3" s="2"/>
    </row>
    <row r="4" spans="1:6" ht="14.25" customHeight="1" thickBot="1" x14ac:dyDescent="0.35">
      <c r="A4" s="3" t="s">
        <v>0</v>
      </c>
      <c r="B4" s="4" t="s">
        <v>74</v>
      </c>
      <c r="C4" s="4" t="s">
        <v>75</v>
      </c>
      <c r="D4" s="11" t="s">
        <v>1</v>
      </c>
      <c r="E4" s="4" t="s">
        <v>74</v>
      </c>
      <c r="F4" s="4" t="s">
        <v>75</v>
      </c>
    </row>
    <row r="5" spans="1:6" ht="23.1" customHeight="1" thickBot="1" x14ac:dyDescent="0.35">
      <c r="A5" s="5" t="s">
        <v>2</v>
      </c>
      <c r="B5" s="18">
        <f>B6+B13+B19+B28+B32+B36+B38+B39+B40</f>
        <v>2000</v>
      </c>
      <c r="C5" s="18">
        <f>C6+C13+C19+C28+C32+C36+C38+C39+C40</f>
        <v>0</v>
      </c>
      <c r="D5" s="12" t="s">
        <v>3</v>
      </c>
      <c r="E5" s="21">
        <f>E6+E13+E32+E36+E38+E39+E40</f>
        <v>0</v>
      </c>
      <c r="F5" s="21">
        <f>F6+F13+F32+F36+F38+F39+F40</f>
        <v>0</v>
      </c>
    </row>
    <row r="6" spans="1:6" ht="23.1" customHeight="1" thickBot="1" x14ac:dyDescent="0.35">
      <c r="A6" s="46" t="s">
        <v>4</v>
      </c>
      <c r="B6" s="37">
        <f>SUM(B7:B12)</f>
        <v>0</v>
      </c>
      <c r="C6" s="37">
        <f>SUM(C7:C12)</f>
        <v>0</v>
      </c>
      <c r="D6" s="47" t="s">
        <v>66</v>
      </c>
      <c r="E6" s="37">
        <f>SUM(E7:E12)</f>
        <v>0</v>
      </c>
      <c r="F6" s="37">
        <f>SUM(F7:F12)</f>
        <v>0</v>
      </c>
    </row>
    <row r="7" spans="1:6" ht="23.1" customHeight="1" thickBot="1" x14ac:dyDescent="0.35">
      <c r="A7" s="6" t="s">
        <v>43</v>
      </c>
      <c r="B7" s="18"/>
      <c r="C7" s="18"/>
      <c r="D7" s="13" t="s">
        <v>48</v>
      </c>
      <c r="E7" s="21"/>
      <c r="F7" s="21"/>
    </row>
    <row r="8" spans="1:6" ht="23.1" customHeight="1" thickBot="1" x14ac:dyDescent="0.35">
      <c r="A8" s="6" t="s">
        <v>44</v>
      </c>
      <c r="B8" s="18"/>
      <c r="C8" s="18"/>
      <c r="D8" s="13"/>
      <c r="E8" s="21"/>
      <c r="F8" s="21"/>
    </row>
    <row r="9" spans="1:6" ht="23.1" customHeight="1" thickBot="1" x14ac:dyDescent="0.35">
      <c r="A9" s="6" t="s">
        <v>45</v>
      </c>
      <c r="B9" s="18"/>
      <c r="C9" s="18"/>
      <c r="D9" s="13" t="s">
        <v>49</v>
      </c>
      <c r="E9" s="21"/>
      <c r="F9" s="21"/>
    </row>
    <row r="10" spans="1:6" ht="23.1" customHeight="1" thickBot="1" x14ac:dyDescent="0.35">
      <c r="A10" s="6" t="s">
        <v>46</v>
      </c>
      <c r="B10" s="18"/>
      <c r="C10" s="18"/>
      <c r="D10" s="13"/>
      <c r="E10" s="21"/>
      <c r="F10" s="21"/>
    </row>
    <row r="11" spans="1:6" ht="23.1" customHeight="1" thickBot="1" x14ac:dyDescent="0.35">
      <c r="A11" s="6" t="s">
        <v>47</v>
      </c>
      <c r="B11" s="18"/>
      <c r="C11" s="18"/>
      <c r="D11" s="13" t="s">
        <v>50</v>
      </c>
      <c r="E11" s="21"/>
      <c r="F11" s="21"/>
    </row>
    <row r="12" spans="1:6" ht="23.1" customHeight="1" thickBot="1" x14ac:dyDescent="0.35">
      <c r="A12" s="6"/>
      <c r="B12" s="18"/>
      <c r="C12" s="18"/>
      <c r="D12" s="13"/>
      <c r="E12" s="21"/>
      <c r="F12" s="21"/>
    </row>
    <row r="13" spans="1:6" ht="23.1" customHeight="1" thickBot="1" x14ac:dyDescent="0.35">
      <c r="A13" s="34" t="s">
        <v>7</v>
      </c>
      <c r="B13" s="35">
        <f>SUM(B14:B18)</f>
        <v>0</v>
      </c>
      <c r="C13" s="35">
        <f>SUM(C14:C18)</f>
        <v>0</v>
      </c>
      <c r="D13" s="32" t="s">
        <v>5</v>
      </c>
      <c r="E13" s="40">
        <f>SUM(E14:E31)</f>
        <v>0</v>
      </c>
      <c r="F13" s="40">
        <f>SUM(F14:F31)</f>
        <v>0</v>
      </c>
    </row>
    <row r="14" spans="1:6" ht="23.1" customHeight="1" thickBot="1" x14ac:dyDescent="0.35">
      <c r="A14" s="6" t="s">
        <v>51</v>
      </c>
      <c r="B14" s="18"/>
      <c r="C14" s="18"/>
      <c r="D14" s="15" t="s">
        <v>6</v>
      </c>
      <c r="E14" s="29"/>
      <c r="F14" s="29"/>
    </row>
    <row r="15" spans="1:6" ht="23.1" customHeight="1" thickBot="1" x14ac:dyDescent="0.35">
      <c r="A15" s="6" t="s">
        <v>67</v>
      </c>
      <c r="B15" s="18"/>
      <c r="C15" s="18"/>
      <c r="D15" s="15" t="s">
        <v>165</v>
      </c>
      <c r="E15" s="29"/>
      <c r="F15" s="29"/>
    </row>
    <row r="16" spans="1:6" ht="23.1" customHeight="1" thickBot="1" x14ac:dyDescent="0.35">
      <c r="A16" s="6" t="s">
        <v>8</v>
      </c>
      <c r="B16" s="18"/>
      <c r="C16" s="18"/>
      <c r="D16" s="23" t="s">
        <v>9</v>
      </c>
      <c r="E16" s="29"/>
      <c r="F16" s="29"/>
    </row>
    <row r="17" spans="1:6" ht="23.1" customHeight="1" thickBot="1" x14ac:dyDescent="0.35">
      <c r="A17" s="25" t="s">
        <v>10</v>
      </c>
      <c r="B17" s="18"/>
      <c r="C17" s="18"/>
      <c r="D17" s="23" t="s">
        <v>12</v>
      </c>
      <c r="E17" s="24"/>
      <c r="F17" s="24"/>
    </row>
    <row r="18" spans="1:6" ht="18.75" customHeight="1" thickBot="1" x14ac:dyDescent="0.35">
      <c r="A18" s="25" t="s">
        <v>52</v>
      </c>
      <c r="B18" s="26"/>
      <c r="C18" s="26"/>
      <c r="D18" s="48" t="s">
        <v>59</v>
      </c>
      <c r="E18" s="28"/>
      <c r="F18" s="28"/>
    </row>
    <row r="19" spans="1:6" ht="16.5" customHeight="1" thickBot="1" x14ac:dyDescent="0.35">
      <c r="A19" s="36" t="s">
        <v>11</v>
      </c>
      <c r="B19" s="37">
        <f>SUM(B20:B27)</f>
        <v>2000</v>
      </c>
      <c r="C19" s="37">
        <f>SUM(C20:C27)</f>
        <v>0</v>
      </c>
      <c r="D19" s="49" t="s">
        <v>60</v>
      </c>
      <c r="E19" s="29"/>
      <c r="F19" s="29"/>
    </row>
    <row r="20" spans="1:6" ht="27.75" customHeight="1" thickBot="1" x14ac:dyDescent="0.35">
      <c r="A20" s="6" t="s">
        <v>53</v>
      </c>
      <c r="B20" s="18"/>
      <c r="C20" s="18"/>
      <c r="D20" s="15"/>
      <c r="E20" s="29"/>
      <c r="F20" s="29"/>
    </row>
    <row r="21" spans="1:6" ht="27.75" customHeight="1" thickBot="1" x14ac:dyDescent="0.35">
      <c r="A21" s="6" t="s">
        <v>54</v>
      </c>
      <c r="B21" s="18"/>
      <c r="C21" s="18"/>
      <c r="D21" s="15" t="s">
        <v>19</v>
      </c>
      <c r="E21" s="29"/>
      <c r="F21" s="29"/>
    </row>
    <row r="22" spans="1:6" ht="27.75" customHeight="1" thickBot="1" x14ac:dyDescent="0.35">
      <c r="A22" s="6" t="s">
        <v>55</v>
      </c>
      <c r="B22" s="18">
        <v>2000</v>
      </c>
      <c r="C22" s="18"/>
      <c r="D22" s="15"/>
      <c r="E22" s="29"/>
      <c r="F22" s="29"/>
    </row>
    <row r="23" spans="1:6" ht="27.75" customHeight="1" thickBot="1" x14ac:dyDescent="0.35">
      <c r="A23" s="6" t="s">
        <v>56</v>
      </c>
      <c r="B23" s="18"/>
      <c r="C23" s="18"/>
      <c r="D23" s="15" t="s">
        <v>61</v>
      </c>
      <c r="E23" s="29"/>
      <c r="F23" s="29"/>
    </row>
    <row r="24" spans="1:6" ht="27.75" customHeight="1" thickBot="1" x14ac:dyDescent="0.35">
      <c r="A24" s="6" t="s">
        <v>57</v>
      </c>
      <c r="B24" s="18"/>
      <c r="C24" s="18"/>
      <c r="D24" s="15"/>
      <c r="E24" s="29"/>
      <c r="F24" s="29"/>
    </row>
    <row r="25" spans="1:6" ht="23.1" customHeight="1" thickBot="1" x14ac:dyDescent="0.35">
      <c r="A25" s="6" t="s">
        <v>13</v>
      </c>
      <c r="B25" s="18"/>
      <c r="C25" s="18"/>
      <c r="D25" s="15"/>
      <c r="E25" s="29"/>
      <c r="F25" s="29"/>
    </row>
    <row r="26" spans="1:6" ht="23.1" customHeight="1" thickBot="1" x14ac:dyDescent="0.35">
      <c r="A26" s="25" t="s">
        <v>52</v>
      </c>
      <c r="B26" s="18"/>
      <c r="C26" s="18"/>
      <c r="D26" s="15" t="s">
        <v>62</v>
      </c>
      <c r="E26" s="29"/>
      <c r="F26" s="29"/>
    </row>
    <row r="27" spans="1:6" ht="23.1" customHeight="1" thickBot="1" x14ac:dyDescent="0.35">
      <c r="A27" s="44"/>
      <c r="B27" s="18"/>
      <c r="C27" s="18"/>
      <c r="D27" s="15" t="s">
        <v>63</v>
      </c>
      <c r="E27" s="29"/>
      <c r="F27" s="29"/>
    </row>
    <row r="28" spans="1:6" ht="23.1" customHeight="1" thickBot="1" x14ac:dyDescent="0.35">
      <c r="A28" s="34" t="s">
        <v>14</v>
      </c>
      <c r="B28" s="35">
        <f>SUM(B29:B31)</f>
        <v>0</v>
      </c>
      <c r="C28" s="35">
        <f>SUM(C29:C31)</f>
        <v>0</v>
      </c>
      <c r="D28" s="15" t="s">
        <v>64</v>
      </c>
      <c r="E28" s="29"/>
      <c r="F28" s="29"/>
    </row>
    <row r="29" spans="1:6" ht="23.1" customHeight="1" thickBot="1" x14ac:dyDescent="0.35">
      <c r="A29" s="6" t="s">
        <v>16</v>
      </c>
      <c r="B29" s="18"/>
      <c r="C29" s="18"/>
      <c r="D29" s="15" t="s">
        <v>15</v>
      </c>
      <c r="E29" s="29"/>
      <c r="F29" s="29"/>
    </row>
    <row r="30" spans="1:6" ht="23.1" customHeight="1" thickBot="1" x14ac:dyDescent="0.35">
      <c r="A30" s="6" t="s">
        <v>17</v>
      </c>
      <c r="B30" s="18"/>
      <c r="C30" s="18"/>
      <c r="D30" s="15" t="s">
        <v>76</v>
      </c>
      <c r="E30" s="29"/>
      <c r="F30" s="29"/>
    </row>
    <row r="31" spans="1:6" ht="23.1" customHeight="1" thickBot="1" x14ac:dyDescent="0.35">
      <c r="A31" s="6"/>
      <c r="B31" s="18"/>
      <c r="C31" s="18"/>
      <c r="D31" s="15"/>
      <c r="E31" s="29"/>
      <c r="F31" s="29"/>
    </row>
    <row r="32" spans="1:6" ht="23.1" customHeight="1" thickBot="1" x14ac:dyDescent="0.35">
      <c r="A32" s="34" t="s">
        <v>18</v>
      </c>
      <c r="B32" s="35">
        <f>SUM(B33:B35)</f>
        <v>0</v>
      </c>
      <c r="C32" s="35">
        <f>SUM(C33:C35)</f>
        <v>0</v>
      </c>
      <c r="D32" s="32" t="s">
        <v>24</v>
      </c>
      <c r="E32" s="40">
        <f>+E33+E34+E35</f>
        <v>0</v>
      </c>
      <c r="F32" s="40">
        <f>+F33+F34+F35</f>
        <v>0</v>
      </c>
    </row>
    <row r="33" spans="1:6" ht="23.1" customHeight="1" thickBot="1" x14ac:dyDescent="0.35">
      <c r="A33" s="6" t="s">
        <v>20</v>
      </c>
      <c r="B33" s="18"/>
      <c r="C33" s="18"/>
      <c r="D33" s="15" t="s">
        <v>65</v>
      </c>
      <c r="E33" s="29"/>
      <c r="F33" s="29"/>
    </row>
    <row r="34" spans="1:6" ht="23.1" customHeight="1" thickBot="1" x14ac:dyDescent="0.35">
      <c r="A34" s="6" t="s">
        <v>21</v>
      </c>
      <c r="B34" s="18"/>
      <c r="C34" s="18"/>
      <c r="D34" s="15"/>
      <c r="E34" s="29"/>
      <c r="F34" s="29"/>
    </row>
    <row r="35" spans="1:6" ht="23.1" customHeight="1" thickBot="1" x14ac:dyDescent="0.35">
      <c r="A35" s="6" t="s">
        <v>22</v>
      </c>
      <c r="B35" s="18"/>
      <c r="C35" s="18"/>
      <c r="D35" s="15"/>
      <c r="E35" s="29"/>
      <c r="F35" s="29"/>
    </row>
    <row r="36" spans="1:6" ht="23.1" customHeight="1" thickBot="1" x14ac:dyDescent="0.35">
      <c r="A36" s="34" t="s">
        <v>23</v>
      </c>
      <c r="B36" s="40">
        <f>B37</f>
        <v>0</v>
      </c>
      <c r="C36" s="40">
        <f>C37</f>
        <v>0</v>
      </c>
      <c r="D36" s="39" t="s">
        <v>27</v>
      </c>
      <c r="E36" s="40">
        <f>E37</f>
        <v>0</v>
      </c>
      <c r="F36" s="40">
        <f>F37</f>
        <v>0</v>
      </c>
    </row>
    <row r="37" spans="1:6" ht="23.1" customHeight="1" thickBot="1" x14ac:dyDescent="0.35">
      <c r="A37" s="50" t="s">
        <v>83</v>
      </c>
      <c r="B37" s="42"/>
      <c r="C37" s="42"/>
      <c r="D37" s="41"/>
      <c r="E37" s="43"/>
      <c r="F37" s="43"/>
    </row>
    <row r="38" spans="1:6" ht="23.1" customHeight="1" thickBot="1" x14ac:dyDescent="0.35">
      <c r="A38" s="46" t="s">
        <v>25</v>
      </c>
      <c r="B38" s="37"/>
      <c r="C38" s="37"/>
      <c r="D38" s="45" t="s">
        <v>69</v>
      </c>
      <c r="E38" s="37"/>
      <c r="F38" s="37"/>
    </row>
    <row r="39" spans="1:6" ht="23.1" customHeight="1" thickBot="1" x14ac:dyDescent="0.35">
      <c r="A39" s="34" t="s">
        <v>26</v>
      </c>
      <c r="B39" s="40"/>
      <c r="C39" s="40"/>
      <c r="D39" s="47" t="s">
        <v>29</v>
      </c>
      <c r="E39" s="40"/>
      <c r="F39" s="40"/>
    </row>
    <row r="40" spans="1:6" ht="18" customHeight="1" thickBot="1" x14ac:dyDescent="0.35">
      <c r="A40" s="38" t="s">
        <v>28</v>
      </c>
      <c r="B40" s="35"/>
      <c r="C40" s="35"/>
      <c r="D40" s="39" t="s">
        <v>58</v>
      </c>
      <c r="E40" s="40"/>
      <c r="F40" s="40"/>
    </row>
    <row r="41" spans="1:6" ht="23.1" customHeight="1" thickBot="1" x14ac:dyDescent="0.35">
      <c r="A41" s="8" t="s">
        <v>30</v>
      </c>
      <c r="B41" s="20">
        <f>B5</f>
        <v>2000</v>
      </c>
      <c r="C41" s="20">
        <f>C5</f>
        <v>0</v>
      </c>
      <c r="D41" s="16" t="s">
        <v>31</v>
      </c>
      <c r="E41" s="20">
        <f>E5</f>
        <v>0</v>
      </c>
      <c r="F41" s="20">
        <f>F5</f>
        <v>0</v>
      </c>
    </row>
    <row r="42" spans="1:6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4" t="s">
        <v>33</v>
      </c>
      <c r="E42" s="28">
        <f>SUM(E43:E46)</f>
        <v>0</v>
      </c>
      <c r="F42" s="28">
        <f>SUM(F43:F46)</f>
        <v>0</v>
      </c>
    </row>
    <row r="43" spans="1:6" ht="18" customHeight="1" thickBot="1" x14ac:dyDescent="0.35">
      <c r="A43" s="6" t="s">
        <v>34</v>
      </c>
      <c r="B43" s="18"/>
      <c r="C43" s="18"/>
      <c r="D43" s="15" t="s">
        <v>35</v>
      </c>
      <c r="E43" s="21">
        <f>B43</f>
        <v>0</v>
      </c>
      <c r="F43" s="21">
        <f>C43</f>
        <v>0</v>
      </c>
    </row>
    <row r="44" spans="1:6" ht="23.1" customHeight="1" thickBot="1" x14ac:dyDescent="0.35">
      <c r="A44" s="6" t="s">
        <v>36</v>
      </c>
      <c r="B44" s="18"/>
      <c r="C44" s="18"/>
      <c r="D44" s="15" t="s">
        <v>37</v>
      </c>
      <c r="E44" s="21">
        <f t="shared" ref="E44:F46" si="0">B44</f>
        <v>0</v>
      </c>
      <c r="F44" s="21">
        <f t="shared" si="0"/>
        <v>0</v>
      </c>
    </row>
    <row r="45" spans="1:6" ht="23.1" customHeight="1" thickBot="1" x14ac:dyDescent="0.35">
      <c r="A45" s="6" t="s">
        <v>38</v>
      </c>
      <c r="B45" s="18"/>
      <c r="C45" s="18"/>
      <c r="D45" s="15" t="s">
        <v>39</v>
      </c>
      <c r="E45" s="21">
        <f t="shared" si="0"/>
        <v>0</v>
      </c>
      <c r="F45" s="21">
        <f t="shared" si="0"/>
        <v>0</v>
      </c>
    </row>
    <row r="46" spans="1:6" ht="23.1" customHeight="1" thickBot="1" x14ac:dyDescent="0.35">
      <c r="A46" s="6" t="s">
        <v>40</v>
      </c>
      <c r="B46" s="18"/>
      <c r="C46" s="18"/>
      <c r="D46" s="15" t="s">
        <v>40</v>
      </c>
      <c r="E46" s="21">
        <f t="shared" si="0"/>
        <v>0</v>
      </c>
      <c r="F46" s="21">
        <f t="shared" si="0"/>
        <v>0</v>
      </c>
    </row>
    <row r="47" spans="1:6" ht="23.1" customHeight="1" thickBot="1" x14ac:dyDescent="0.35">
      <c r="A47" s="9" t="s">
        <v>41</v>
      </c>
      <c r="B47" s="20">
        <f>B41+B42</f>
        <v>2000</v>
      </c>
      <c r="C47" s="20">
        <f>C41+C42</f>
        <v>0</v>
      </c>
      <c r="D47" s="17" t="s">
        <v>41</v>
      </c>
      <c r="E47" s="20">
        <f>E41+E42</f>
        <v>0</v>
      </c>
      <c r="F47" s="20">
        <f>F41+F42</f>
        <v>0</v>
      </c>
    </row>
    <row r="48" spans="1:6" ht="23.1" customHeight="1" x14ac:dyDescent="0.3"/>
    <row r="49" spans="4:6" ht="15.75" customHeight="1" x14ac:dyDescent="0.3">
      <c r="D49" s="10" t="s">
        <v>42</v>
      </c>
      <c r="E49" s="31">
        <f>B41-E41</f>
        <v>2000</v>
      </c>
      <c r="F49" s="31">
        <f>C41-F41</f>
        <v>0</v>
      </c>
    </row>
  </sheetData>
  <pageMargins left="0" right="0" top="0" bottom="0" header="0.31496062992125984" footer="0.31496062992125984"/>
  <pageSetup paperSize="9" scale="77"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F49"/>
  <sheetViews>
    <sheetView topLeftCell="A38" workbookViewId="0">
      <selection activeCell="I19" sqref="I19"/>
    </sheetView>
  </sheetViews>
  <sheetFormatPr baseColWidth="10" defaultRowHeight="14.4" x14ac:dyDescent="0.3"/>
  <cols>
    <col min="1" max="1" width="43.5546875" customWidth="1"/>
    <col min="4" max="4" width="34.88671875" style="10" customWidth="1"/>
  </cols>
  <sheetData>
    <row r="1" spans="1:6" ht="13.5" customHeight="1" x14ac:dyDescent="0.3">
      <c r="A1" s="27"/>
    </row>
    <row r="2" spans="1:6" ht="16.2" x14ac:dyDescent="0.3">
      <c r="A2" s="1" t="s">
        <v>98</v>
      </c>
    </row>
    <row r="3" spans="1:6" ht="7.5" customHeight="1" thickBot="1" x14ac:dyDescent="0.35">
      <c r="A3" s="2"/>
    </row>
    <row r="4" spans="1:6" ht="14.25" customHeight="1" thickBot="1" x14ac:dyDescent="0.35">
      <c r="A4" s="3" t="s">
        <v>0</v>
      </c>
      <c r="B4" s="4" t="s">
        <v>74</v>
      </c>
      <c r="C4" s="4" t="s">
        <v>75</v>
      </c>
      <c r="D4" s="11" t="s">
        <v>1</v>
      </c>
      <c r="E4" s="4" t="s">
        <v>74</v>
      </c>
      <c r="F4" s="4" t="s">
        <v>75</v>
      </c>
    </row>
    <row r="5" spans="1:6" ht="23.1" customHeight="1" thickBot="1" x14ac:dyDescent="0.35">
      <c r="A5" s="5" t="s">
        <v>2</v>
      </c>
      <c r="B5" s="18">
        <f>B6+B13+B19+B28+B32+B36+B38+B39+B40</f>
        <v>0</v>
      </c>
      <c r="C5" s="18">
        <f>C6+C13+C19+C28+C32+C36+C38+C39+C40</f>
        <v>0</v>
      </c>
      <c r="D5" s="12" t="s">
        <v>3</v>
      </c>
      <c r="E5" s="21">
        <f>E6+E13+E32+E36+E38+E39+E40</f>
        <v>0</v>
      </c>
      <c r="F5" s="21">
        <f>F6+F13+F32+F36+F38+F39+F40</f>
        <v>0</v>
      </c>
    </row>
    <row r="6" spans="1:6" ht="23.1" customHeight="1" thickBot="1" x14ac:dyDescent="0.35">
      <c r="A6" s="46" t="s">
        <v>4</v>
      </c>
      <c r="B6" s="37">
        <f>SUM(B7:B12)</f>
        <v>0</v>
      </c>
      <c r="C6" s="37">
        <f>SUM(C7:C12)</f>
        <v>0</v>
      </c>
      <c r="D6" s="47" t="s">
        <v>66</v>
      </c>
      <c r="E6" s="37">
        <f>SUM(E7:E12)</f>
        <v>0</v>
      </c>
      <c r="F6" s="37">
        <f>SUM(F7:F12)</f>
        <v>0</v>
      </c>
    </row>
    <row r="7" spans="1:6" ht="23.1" customHeight="1" thickBot="1" x14ac:dyDescent="0.35">
      <c r="A7" s="6" t="s">
        <v>43</v>
      </c>
      <c r="B7" s="18"/>
      <c r="C7" s="18"/>
      <c r="D7" s="13" t="s">
        <v>48</v>
      </c>
      <c r="E7" s="21"/>
      <c r="F7" s="21"/>
    </row>
    <row r="8" spans="1:6" ht="23.1" customHeight="1" thickBot="1" x14ac:dyDescent="0.35">
      <c r="A8" s="6" t="s">
        <v>44</v>
      </c>
      <c r="B8" s="18"/>
      <c r="C8" s="18"/>
      <c r="D8" s="13"/>
      <c r="E8" s="21"/>
      <c r="F8" s="21"/>
    </row>
    <row r="9" spans="1:6" ht="23.1" customHeight="1" thickBot="1" x14ac:dyDescent="0.35">
      <c r="A9" s="6" t="s">
        <v>45</v>
      </c>
      <c r="B9" s="18"/>
      <c r="C9" s="18"/>
      <c r="D9" s="13" t="s">
        <v>49</v>
      </c>
      <c r="E9" s="21"/>
      <c r="F9" s="21"/>
    </row>
    <row r="10" spans="1:6" ht="23.1" customHeight="1" thickBot="1" x14ac:dyDescent="0.35">
      <c r="A10" s="6" t="s">
        <v>46</v>
      </c>
      <c r="B10" s="18"/>
      <c r="C10" s="18"/>
      <c r="D10" s="13"/>
      <c r="E10" s="21"/>
      <c r="F10" s="21"/>
    </row>
    <row r="11" spans="1:6" ht="23.1" customHeight="1" thickBot="1" x14ac:dyDescent="0.35">
      <c r="A11" s="6" t="s">
        <v>47</v>
      </c>
      <c r="B11" s="18"/>
      <c r="C11" s="18"/>
      <c r="D11" s="13" t="s">
        <v>50</v>
      </c>
      <c r="E11" s="21"/>
      <c r="F11" s="21"/>
    </row>
    <row r="12" spans="1:6" ht="23.1" customHeight="1" thickBot="1" x14ac:dyDescent="0.35">
      <c r="A12" s="6"/>
      <c r="B12" s="18"/>
      <c r="C12" s="18"/>
      <c r="D12" s="13"/>
      <c r="E12" s="21"/>
      <c r="F12" s="21"/>
    </row>
    <row r="13" spans="1:6" ht="23.1" customHeight="1" thickBot="1" x14ac:dyDescent="0.35">
      <c r="A13" s="34" t="s">
        <v>7</v>
      </c>
      <c r="B13" s="35">
        <f>SUM(B14:B18)</f>
        <v>0</v>
      </c>
      <c r="C13" s="35">
        <f>SUM(C14:C18)</f>
        <v>0</v>
      </c>
      <c r="D13" s="32" t="s">
        <v>5</v>
      </c>
      <c r="E13" s="40">
        <f>SUM(E14:E31)</f>
        <v>0</v>
      </c>
      <c r="F13" s="40">
        <f>SUM(F14:F31)</f>
        <v>0</v>
      </c>
    </row>
    <row r="14" spans="1:6" ht="23.1" customHeight="1" thickBot="1" x14ac:dyDescent="0.35">
      <c r="A14" s="6" t="s">
        <v>51</v>
      </c>
      <c r="B14" s="18"/>
      <c r="C14" s="18"/>
      <c r="D14" s="15" t="s">
        <v>6</v>
      </c>
      <c r="E14" s="29"/>
      <c r="F14" s="29"/>
    </row>
    <row r="15" spans="1:6" ht="23.1" customHeight="1" thickBot="1" x14ac:dyDescent="0.35">
      <c r="A15" s="6" t="s">
        <v>67</v>
      </c>
      <c r="B15" s="18"/>
      <c r="C15" s="18"/>
      <c r="D15" s="15" t="s">
        <v>165</v>
      </c>
      <c r="E15" s="29"/>
      <c r="F15" s="29"/>
    </row>
    <row r="16" spans="1:6" ht="23.1" customHeight="1" thickBot="1" x14ac:dyDescent="0.35">
      <c r="A16" s="6" t="s">
        <v>8</v>
      </c>
      <c r="B16" s="18"/>
      <c r="C16" s="18"/>
      <c r="D16" s="23" t="s">
        <v>9</v>
      </c>
      <c r="E16" s="29"/>
      <c r="F16" s="29"/>
    </row>
    <row r="17" spans="1:6" ht="23.1" customHeight="1" thickBot="1" x14ac:dyDescent="0.35">
      <c r="A17" s="25" t="s">
        <v>10</v>
      </c>
      <c r="B17" s="18"/>
      <c r="C17" s="18"/>
      <c r="D17" s="23" t="s">
        <v>12</v>
      </c>
      <c r="E17" s="24"/>
      <c r="F17" s="24"/>
    </row>
    <row r="18" spans="1:6" ht="18.75" customHeight="1" thickBot="1" x14ac:dyDescent="0.35">
      <c r="A18" s="25" t="s">
        <v>52</v>
      </c>
      <c r="B18" s="26"/>
      <c r="C18" s="26"/>
      <c r="D18" s="48" t="s">
        <v>59</v>
      </c>
      <c r="E18" s="28"/>
      <c r="F18" s="28"/>
    </row>
    <row r="19" spans="1:6" ht="16.5" customHeight="1" thickBot="1" x14ac:dyDescent="0.35">
      <c r="A19" s="36" t="s">
        <v>11</v>
      </c>
      <c r="B19" s="37">
        <f>SUM(B20:B27)</f>
        <v>0</v>
      </c>
      <c r="C19" s="37">
        <f>SUM(C20:C27)</f>
        <v>0</v>
      </c>
      <c r="D19" s="49" t="s">
        <v>60</v>
      </c>
      <c r="E19" s="29"/>
      <c r="F19" s="29"/>
    </row>
    <row r="20" spans="1:6" ht="27.75" customHeight="1" thickBot="1" x14ac:dyDescent="0.35">
      <c r="A20" s="6" t="s">
        <v>53</v>
      </c>
      <c r="B20" s="18"/>
      <c r="C20" s="18"/>
      <c r="D20" s="15"/>
      <c r="E20" s="29"/>
      <c r="F20" s="29"/>
    </row>
    <row r="21" spans="1:6" ht="27.75" customHeight="1" thickBot="1" x14ac:dyDescent="0.35">
      <c r="A21" s="6" t="s">
        <v>54</v>
      </c>
      <c r="B21" s="18"/>
      <c r="C21" s="18"/>
      <c r="D21" s="15" t="s">
        <v>19</v>
      </c>
      <c r="E21" s="29"/>
      <c r="F21" s="29"/>
    </row>
    <row r="22" spans="1:6" ht="27.75" customHeight="1" thickBot="1" x14ac:dyDescent="0.35">
      <c r="A22" s="6" t="s">
        <v>55</v>
      </c>
      <c r="B22" s="18"/>
      <c r="C22" s="18"/>
      <c r="D22" s="15"/>
      <c r="E22" s="29"/>
      <c r="F22" s="29"/>
    </row>
    <row r="23" spans="1:6" ht="27.75" customHeight="1" thickBot="1" x14ac:dyDescent="0.35">
      <c r="A23" s="6" t="s">
        <v>56</v>
      </c>
      <c r="B23" s="18"/>
      <c r="C23" s="18"/>
      <c r="D23" s="15" t="s">
        <v>61</v>
      </c>
      <c r="E23" s="29"/>
      <c r="F23" s="29"/>
    </row>
    <row r="24" spans="1:6" ht="27.75" customHeight="1" thickBot="1" x14ac:dyDescent="0.35">
      <c r="A24" s="6" t="s">
        <v>57</v>
      </c>
      <c r="B24" s="18"/>
      <c r="C24" s="18"/>
      <c r="D24" s="15"/>
      <c r="E24" s="29"/>
      <c r="F24" s="29"/>
    </row>
    <row r="25" spans="1:6" ht="23.1" customHeight="1" thickBot="1" x14ac:dyDescent="0.35">
      <c r="A25" s="6" t="s">
        <v>13</v>
      </c>
      <c r="B25" s="18"/>
      <c r="C25" s="18"/>
      <c r="D25" s="15"/>
      <c r="E25" s="29"/>
      <c r="F25" s="29"/>
    </row>
    <row r="26" spans="1:6" ht="23.1" customHeight="1" thickBot="1" x14ac:dyDescent="0.35">
      <c r="A26" s="25" t="s">
        <v>52</v>
      </c>
      <c r="B26" s="18"/>
      <c r="C26" s="18"/>
      <c r="D26" s="15" t="s">
        <v>62</v>
      </c>
      <c r="E26" s="29"/>
      <c r="F26" s="29"/>
    </row>
    <row r="27" spans="1:6" ht="23.1" customHeight="1" thickBot="1" x14ac:dyDescent="0.35">
      <c r="A27" s="44"/>
      <c r="B27" s="18"/>
      <c r="C27" s="18"/>
      <c r="D27" s="15" t="s">
        <v>63</v>
      </c>
      <c r="E27" s="29"/>
      <c r="F27" s="29"/>
    </row>
    <row r="28" spans="1:6" ht="23.1" customHeight="1" thickBot="1" x14ac:dyDescent="0.35">
      <c r="A28" s="34" t="s">
        <v>14</v>
      </c>
      <c r="B28" s="35">
        <f>SUM(B29:B31)</f>
        <v>0</v>
      </c>
      <c r="C28" s="35">
        <f>SUM(C29:C31)</f>
        <v>0</v>
      </c>
      <c r="D28" s="15" t="s">
        <v>64</v>
      </c>
      <c r="E28" s="29"/>
      <c r="F28" s="29"/>
    </row>
    <row r="29" spans="1:6" ht="23.1" customHeight="1" thickBot="1" x14ac:dyDescent="0.35">
      <c r="A29" s="6" t="s">
        <v>16</v>
      </c>
      <c r="B29" s="18"/>
      <c r="C29" s="18"/>
      <c r="D29" s="15" t="s">
        <v>15</v>
      </c>
      <c r="E29" s="29"/>
      <c r="F29" s="29"/>
    </row>
    <row r="30" spans="1:6" ht="23.1" customHeight="1" thickBot="1" x14ac:dyDescent="0.35">
      <c r="A30" s="6" t="s">
        <v>17</v>
      </c>
      <c r="B30" s="18"/>
      <c r="C30" s="18"/>
      <c r="D30" s="15" t="s">
        <v>96</v>
      </c>
      <c r="E30" s="29"/>
      <c r="F30" s="29"/>
    </row>
    <row r="31" spans="1:6" ht="23.1" customHeight="1" thickBot="1" x14ac:dyDescent="0.35">
      <c r="A31" s="6"/>
      <c r="B31" s="18"/>
      <c r="C31" s="18"/>
      <c r="D31" s="15"/>
      <c r="E31" s="29"/>
      <c r="F31" s="29"/>
    </row>
    <row r="32" spans="1:6" ht="23.1" customHeight="1" thickBot="1" x14ac:dyDescent="0.35">
      <c r="A32" s="34" t="s">
        <v>18</v>
      </c>
      <c r="B32" s="35">
        <f>SUM(B33:B35)</f>
        <v>0</v>
      </c>
      <c r="C32" s="35">
        <f>SUM(C33:C35)</f>
        <v>0</v>
      </c>
      <c r="D32" s="32" t="s">
        <v>24</v>
      </c>
      <c r="E32" s="40">
        <f>+E33+E34+E35</f>
        <v>0</v>
      </c>
      <c r="F32" s="40">
        <f>+F33+F34+F35</f>
        <v>0</v>
      </c>
    </row>
    <row r="33" spans="1:6" ht="23.1" customHeight="1" thickBot="1" x14ac:dyDescent="0.35">
      <c r="A33" s="6" t="s">
        <v>20</v>
      </c>
      <c r="B33" s="18"/>
      <c r="C33" s="18"/>
      <c r="D33" s="15" t="s">
        <v>65</v>
      </c>
      <c r="E33" s="29"/>
      <c r="F33" s="29"/>
    </row>
    <row r="34" spans="1:6" ht="23.1" customHeight="1" thickBot="1" x14ac:dyDescent="0.35">
      <c r="A34" s="6" t="s">
        <v>21</v>
      </c>
      <c r="B34" s="18"/>
      <c r="C34" s="18"/>
      <c r="D34" s="15"/>
      <c r="E34" s="29"/>
      <c r="F34" s="29"/>
    </row>
    <row r="35" spans="1:6" ht="23.1" customHeight="1" thickBot="1" x14ac:dyDescent="0.35">
      <c r="A35" s="6" t="s">
        <v>22</v>
      </c>
      <c r="B35" s="18"/>
      <c r="C35" s="18"/>
      <c r="D35" s="15"/>
      <c r="E35" s="29"/>
      <c r="F35" s="29"/>
    </row>
    <row r="36" spans="1:6" ht="23.1" customHeight="1" thickBot="1" x14ac:dyDescent="0.35">
      <c r="A36" s="34" t="s">
        <v>23</v>
      </c>
      <c r="B36" s="40">
        <f>B37</f>
        <v>0</v>
      </c>
      <c r="C36" s="40">
        <f>C37</f>
        <v>0</v>
      </c>
      <c r="D36" s="39" t="s">
        <v>27</v>
      </c>
      <c r="E36" s="40">
        <f>E37</f>
        <v>0</v>
      </c>
      <c r="F36" s="40">
        <f>F37</f>
        <v>0</v>
      </c>
    </row>
    <row r="37" spans="1:6" ht="23.1" customHeight="1" thickBot="1" x14ac:dyDescent="0.35">
      <c r="A37" s="41"/>
      <c r="B37" s="42"/>
      <c r="C37" s="42"/>
      <c r="D37" s="41"/>
      <c r="E37" s="43"/>
      <c r="F37" s="43"/>
    </row>
    <row r="38" spans="1:6" ht="23.1" customHeight="1" thickBot="1" x14ac:dyDescent="0.35">
      <c r="A38" s="46" t="s">
        <v>25</v>
      </c>
      <c r="B38" s="37"/>
      <c r="C38" s="37"/>
      <c r="D38" s="45" t="s">
        <v>69</v>
      </c>
      <c r="E38" s="37"/>
      <c r="F38" s="37"/>
    </row>
    <row r="39" spans="1:6" ht="23.1" customHeight="1" thickBot="1" x14ac:dyDescent="0.35">
      <c r="A39" s="34" t="s">
        <v>26</v>
      </c>
      <c r="B39" s="40"/>
      <c r="C39" s="40"/>
      <c r="D39" s="47" t="s">
        <v>29</v>
      </c>
      <c r="E39" s="40"/>
      <c r="F39" s="40"/>
    </row>
    <row r="40" spans="1:6" ht="18" customHeight="1" thickBot="1" x14ac:dyDescent="0.35">
      <c r="A40" s="38" t="s">
        <v>28</v>
      </c>
      <c r="B40" s="35"/>
      <c r="C40" s="35"/>
      <c r="D40" s="39" t="s">
        <v>58</v>
      </c>
      <c r="E40" s="40"/>
      <c r="F40" s="40"/>
    </row>
    <row r="41" spans="1:6" ht="23.1" customHeight="1" thickBot="1" x14ac:dyDescent="0.35">
      <c r="A41" s="8" t="s">
        <v>30</v>
      </c>
      <c r="B41" s="20">
        <f>B5</f>
        <v>0</v>
      </c>
      <c r="C41" s="20">
        <f>C5</f>
        <v>0</v>
      </c>
      <c r="D41" s="16" t="s">
        <v>31</v>
      </c>
      <c r="E41" s="20">
        <f>E5</f>
        <v>0</v>
      </c>
      <c r="F41" s="20">
        <f>F5</f>
        <v>0</v>
      </c>
    </row>
    <row r="42" spans="1:6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4" t="s">
        <v>33</v>
      </c>
      <c r="E42" s="28">
        <f>SUM(E43:E46)</f>
        <v>0</v>
      </c>
      <c r="F42" s="28">
        <f>SUM(F43:F46)</f>
        <v>0</v>
      </c>
    </row>
    <row r="43" spans="1:6" ht="18" customHeight="1" thickBot="1" x14ac:dyDescent="0.35">
      <c r="A43" s="6" t="s">
        <v>34</v>
      </c>
      <c r="B43" s="18"/>
      <c r="C43" s="18"/>
      <c r="D43" s="15" t="s">
        <v>35</v>
      </c>
      <c r="E43" s="21">
        <f>B43</f>
        <v>0</v>
      </c>
      <c r="F43" s="21">
        <f>C43</f>
        <v>0</v>
      </c>
    </row>
    <row r="44" spans="1:6" ht="23.1" customHeight="1" thickBot="1" x14ac:dyDescent="0.35">
      <c r="A44" s="6" t="s">
        <v>36</v>
      </c>
      <c r="B44" s="18"/>
      <c r="C44" s="18"/>
      <c r="D44" s="15" t="s">
        <v>37</v>
      </c>
      <c r="E44" s="21">
        <f t="shared" ref="E44:F46" si="0">B44</f>
        <v>0</v>
      </c>
      <c r="F44" s="21">
        <f t="shared" si="0"/>
        <v>0</v>
      </c>
    </row>
    <row r="45" spans="1:6" ht="23.1" customHeight="1" thickBot="1" x14ac:dyDescent="0.35">
      <c r="A45" s="6" t="s">
        <v>38</v>
      </c>
      <c r="B45" s="18"/>
      <c r="C45" s="18"/>
      <c r="D45" s="15" t="s">
        <v>39</v>
      </c>
      <c r="E45" s="21">
        <f t="shared" si="0"/>
        <v>0</v>
      </c>
      <c r="F45" s="21">
        <f t="shared" si="0"/>
        <v>0</v>
      </c>
    </row>
    <row r="46" spans="1:6" ht="23.1" customHeight="1" thickBot="1" x14ac:dyDescent="0.35">
      <c r="A46" s="6" t="s">
        <v>40</v>
      </c>
      <c r="B46" s="18"/>
      <c r="C46" s="18"/>
      <c r="D46" s="15" t="s">
        <v>40</v>
      </c>
      <c r="E46" s="21">
        <f t="shared" si="0"/>
        <v>0</v>
      </c>
      <c r="F46" s="21">
        <f t="shared" si="0"/>
        <v>0</v>
      </c>
    </row>
    <row r="47" spans="1:6" ht="23.1" customHeight="1" thickBot="1" x14ac:dyDescent="0.35">
      <c r="A47" s="9" t="s">
        <v>41</v>
      </c>
      <c r="B47" s="20">
        <f>B41+B42</f>
        <v>0</v>
      </c>
      <c r="C47" s="20">
        <f>C41+C42</f>
        <v>0</v>
      </c>
      <c r="D47" s="17" t="s">
        <v>41</v>
      </c>
      <c r="E47" s="20">
        <f>E41+E42</f>
        <v>0</v>
      </c>
      <c r="F47" s="20">
        <f>F41+F42</f>
        <v>0</v>
      </c>
    </row>
    <row r="48" spans="1:6" ht="23.1" customHeight="1" x14ac:dyDescent="0.3"/>
    <row r="49" spans="4:6" ht="15.75" customHeight="1" x14ac:dyDescent="0.3">
      <c r="D49" s="10" t="s">
        <v>42</v>
      </c>
      <c r="E49" s="31">
        <f>B41-E41</f>
        <v>0</v>
      </c>
      <c r="F49" s="31">
        <f>C41-F41</f>
        <v>0</v>
      </c>
    </row>
  </sheetData>
  <pageMargins left="0" right="0" top="0" bottom="0" header="0.31496062992125984" footer="0.31496062992125984"/>
  <pageSetup paperSize="9" scale="74"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49"/>
  <sheetViews>
    <sheetView topLeftCell="A28" workbookViewId="0">
      <selection activeCell="H31" sqref="H31"/>
    </sheetView>
  </sheetViews>
  <sheetFormatPr baseColWidth="10" defaultRowHeight="14.4" x14ac:dyDescent="0.3"/>
  <cols>
    <col min="1" max="1" width="43.5546875" customWidth="1"/>
    <col min="4" max="4" width="34.88671875" style="10" customWidth="1"/>
  </cols>
  <sheetData>
    <row r="1" spans="1:6" ht="15" customHeight="1" x14ac:dyDescent="0.3">
      <c r="A1" s="27"/>
    </row>
    <row r="2" spans="1:6" ht="16.2" x14ac:dyDescent="0.3">
      <c r="A2" s="1" t="s">
        <v>132</v>
      </c>
    </row>
    <row r="3" spans="1:6" ht="7.5" customHeight="1" thickBot="1" x14ac:dyDescent="0.35">
      <c r="A3" s="2"/>
    </row>
    <row r="4" spans="1:6" ht="14.25" customHeight="1" thickBot="1" x14ac:dyDescent="0.35">
      <c r="A4" s="3" t="s">
        <v>0</v>
      </c>
      <c r="B4" s="4" t="s">
        <v>74</v>
      </c>
      <c r="C4" s="4" t="s">
        <v>75</v>
      </c>
      <c r="D4" s="11" t="s">
        <v>1</v>
      </c>
      <c r="E4" s="4" t="s">
        <v>74</v>
      </c>
      <c r="F4" s="4" t="s">
        <v>75</v>
      </c>
    </row>
    <row r="5" spans="1:6" ht="23.1" customHeight="1" thickBot="1" x14ac:dyDescent="0.35">
      <c r="A5" s="5" t="s">
        <v>2</v>
      </c>
      <c r="B5" s="18">
        <f>B6+B13+B19+B28+B32+B36+B38+B39+B40</f>
        <v>5850</v>
      </c>
      <c r="C5" s="18">
        <f>C6+C13+C19+C28+C32+C36+C38+C39+C40</f>
        <v>0</v>
      </c>
      <c r="D5" s="12" t="s">
        <v>3</v>
      </c>
      <c r="E5" s="21">
        <f>E6+E13+E32+E36+E38+E39+E40</f>
        <v>3150</v>
      </c>
      <c r="F5" s="21">
        <f>F6+F13+F32+F36+F38+F39+F40</f>
        <v>0</v>
      </c>
    </row>
    <row r="6" spans="1:6" ht="23.1" customHeight="1" thickBot="1" x14ac:dyDescent="0.35">
      <c r="A6" s="46" t="s">
        <v>4</v>
      </c>
      <c r="B6" s="37">
        <f>SUM(B7:B12)</f>
        <v>4700</v>
      </c>
      <c r="C6" s="37">
        <f>SUM(C7:C12)</f>
        <v>0</v>
      </c>
      <c r="D6" s="47" t="s">
        <v>66</v>
      </c>
      <c r="E6" s="37">
        <f>SUM(E7:E12)</f>
        <v>0</v>
      </c>
      <c r="F6" s="37">
        <f>SUM(F7:F12)</f>
        <v>0</v>
      </c>
    </row>
    <row r="7" spans="1:6" ht="23.1" customHeight="1" thickBot="1" x14ac:dyDescent="0.35">
      <c r="A7" s="6" t="s">
        <v>43</v>
      </c>
      <c r="B7" s="18"/>
      <c r="C7" s="18"/>
      <c r="D7" s="13" t="s">
        <v>48</v>
      </c>
      <c r="E7" s="21"/>
      <c r="F7" s="21"/>
    </row>
    <row r="8" spans="1:6" ht="23.1" customHeight="1" thickBot="1" x14ac:dyDescent="0.35">
      <c r="A8" s="6" t="s">
        <v>44</v>
      </c>
      <c r="B8" s="18"/>
      <c r="C8" s="18"/>
      <c r="D8" s="13"/>
      <c r="E8" s="21"/>
      <c r="F8" s="21"/>
    </row>
    <row r="9" spans="1:6" ht="23.1" customHeight="1" thickBot="1" x14ac:dyDescent="0.35">
      <c r="A9" s="6" t="s">
        <v>45</v>
      </c>
      <c r="B9" s="18"/>
      <c r="C9" s="18"/>
      <c r="D9" s="13" t="s">
        <v>49</v>
      </c>
      <c r="E9" s="21"/>
      <c r="F9" s="21"/>
    </row>
    <row r="10" spans="1:6" ht="23.1" customHeight="1" thickBot="1" x14ac:dyDescent="0.35">
      <c r="A10" s="6" t="s">
        <v>46</v>
      </c>
      <c r="B10" s="18">
        <v>1200</v>
      </c>
      <c r="C10" s="18"/>
      <c r="D10" s="13"/>
      <c r="E10" s="21"/>
      <c r="F10" s="21"/>
    </row>
    <row r="11" spans="1:6" ht="23.1" customHeight="1" thickBot="1" x14ac:dyDescent="0.35">
      <c r="A11" s="6" t="s">
        <v>47</v>
      </c>
      <c r="B11" s="18">
        <v>3500</v>
      </c>
      <c r="C11" s="18"/>
      <c r="D11" s="13" t="s">
        <v>50</v>
      </c>
      <c r="E11" s="21"/>
      <c r="F11" s="21"/>
    </row>
    <row r="12" spans="1:6" ht="23.1" customHeight="1" thickBot="1" x14ac:dyDescent="0.35">
      <c r="A12" s="6"/>
      <c r="B12" s="18"/>
      <c r="C12" s="18"/>
      <c r="D12" s="13"/>
      <c r="E12" s="21"/>
      <c r="F12" s="21"/>
    </row>
    <row r="13" spans="1:6" ht="23.1" customHeight="1" thickBot="1" x14ac:dyDescent="0.35">
      <c r="A13" s="34" t="s">
        <v>7</v>
      </c>
      <c r="B13" s="35">
        <f>SUM(B14:B18)</f>
        <v>250</v>
      </c>
      <c r="C13" s="35">
        <f>SUM(C14:C18)</f>
        <v>0</v>
      </c>
      <c r="D13" s="32" t="s">
        <v>5</v>
      </c>
      <c r="E13" s="40">
        <f>SUM(E14:E31)</f>
        <v>3150</v>
      </c>
      <c r="F13" s="40">
        <f>SUM(F14:F31)</f>
        <v>0</v>
      </c>
    </row>
    <row r="14" spans="1:6" ht="23.1" customHeight="1" thickBot="1" x14ac:dyDescent="0.35">
      <c r="A14" s="6" t="s">
        <v>51</v>
      </c>
      <c r="B14" s="18"/>
      <c r="C14" s="18"/>
      <c r="D14" s="15" t="s">
        <v>6</v>
      </c>
      <c r="E14" s="29"/>
      <c r="F14" s="29"/>
    </row>
    <row r="15" spans="1:6" ht="23.1" customHeight="1" thickBot="1" x14ac:dyDescent="0.35">
      <c r="A15" s="6" t="s">
        <v>67</v>
      </c>
      <c r="B15" s="18">
        <v>250</v>
      </c>
      <c r="C15" s="18"/>
      <c r="D15" s="15" t="s">
        <v>165</v>
      </c>
      <c r="E15" s="29"/>
      <c r="F15" s="29"/>
    </row>
    <row r="16" spans="1:6" ht="23.1" customHeight="1" thickBot="1" x14ac:dyDescent="0.35">
      <c r="A16" s="6" t="s">
        <v>8</v>
      </c>
      <c r="B16" s="18"/>
      <c r="C16" s="18"/>
      <c r="D16" s="23" t="s">
        <v>9</v>
      </c>
      <c r="E16" s="29">
        <v>2000</v>
      </c>
      <c r="F16" s="29"/>
    </row>
    <row r="17" spans="1:6" ht="23.1" customHeight="1" thickBot="1" x14ac:dyDescent="0.35">
      <c r="A17" s="25" t="s">
        <v>10</v>
      </c>
      <c r="B17" s="18"/>
      <c r="C17" s="18"/>
      <c r="D17" s="23" t="s">
        <v>12</v>
      </c>
      <c r="E17" s="24"/>
      <c r="F17" s="24"/>
    </row>
    <row r="18" spans="1:6" ht="18.75" customHeight="1" thickBot="1" x14ac:dyDescent="0.35">
      <c r="A18" s="25" t="s">
        <v>52</v>
      </c>
      <c r="B18" s="26"/>
      <c r="C18" s="26"/>
      <c r="D18" s="48" t="s">
        <v>59</v>
      </c>
      <c r="E18" s="28"/>
      <c r="F18" s="28"/>
    </row>
    <row r="19" spans="1:6" ht="16.5" customHeight="1" thickBot="1" x14ac:dyDescent="0.35">
      <c r="A19" s="36" t="s">
        <v>11</v>
      </c>
      <c r="B19" s="37">
        <f>SUM(B20:B27)</f>
        <v>900</v>
      </c>
      <c r="C19" s="37">
        <f>SUM(C20:C27)</f>
        <v>0</v>
      </c>
      <c r="D19" s="49" t="s">
        <v>60</v>
      </c>
      <c r="E19" s="29"/>
      <c r="F19" s="29"/>
    </row>
    <row r="20" spans="1:6" ht="27.75" customHeight="1" thickBot="1" x14ac:dyDescent="0.35">
      <c r="A20" s="6" t="s">
        <v>53</v>
      </c>
      <c r="B20" s="18"/>
      <c r="C20" s="18"/>
      <c r="D20" s="15"/>
      <c r="E20" s="29"/>
      <c r="F20" s="29"/>
    </row>
    <row r="21" spans="1:6" ht="27.75" customHeight="1" thickBot="1" x14ac:dyDescent="0.35">
      <c r="A21" s="6" t="s">
        <v>54</v>
      </c>
      <c r="B21" s="18">
        <v>900</v>
      </c>
      <c r="C21" s="18"/>
      <c r="D21" s="15" t="s">
        <v>19</v>
      </c>
      <c r="E21" s="29"/>
      <c r="F21" s="29"/>
    </row>
    <row r="22" spans="1:6" ht="27.75" customHeight="1" thickBot="1" x14ac:dyDescent="0.35">
      <c r="A22" s="6" t="s">
        <v>55</v>
      </c>
      <c r="B22" s="18"/>
      <c r="C22" s="18"/>
      <c r="D22" s="15"/>
      <c r="E22" s="29"/>
      <c r="F22" s="29"/>
    </row>
    <row r="23" spans="1:6" ht="27.75" customHeight="1" thickBot="1" x14ac:dyDescent="0.35">
      <c r="A23" s="6" t="s">
        <v>56</v>
      </c>
      <c r="B23" s="18"/>
      <c r="C23" s="18"/>
      <c r="D23" s="15" t="s">
        <v>61</v>
      </c>
      <c r="E23" s="29"/>
      <c r="F23" s="29"/>
    </row>
    <row r="24" spans="1:6" ht="27.75" customHeight="1" thickBot="1" x14ac:dyDescent="0.35">
      <c r="A24" s="6" t="s">
        <v>57</v>
      </c>
      <c r="B24" s="18"/>
      <c r="C24" s="18"/>
      <c r="D24" s="15"/>
      <c r="E24" s="29"/>
      <c r="F24" s="29"/>
    </row>
    <row r="25" spans="1:6" ht="23.1" customHeight="1" thickBot="1" x14ac:dyDescent="0.35">
      <c r="A25" s="6" t="s">
        <v>13</v>
      </c>
      <c r="B25" s="18"/>
      <c r="C25" s="18"/>
      <c r="D25" s="15"/>
      <c r="E25" s="29"/>
      <c r="F25" s="29"/>
    </row>
    <row r="26" spans="1:6" ht="23.1" customHeight="1" thickBot="1" x14ac:dyDescent="0.35">
      <c r="A26" s="25" t="s">
        <v>52</v>
      </c>
      <c r="B26" s="18"/>
      <c r="C26" s="18"/>
      <c r="D26" s="15" t="s">
        <v>62</v>
      </c>
      <c r="E26" s="29"/>
      <c r="F26" s="29"/>
    </row>
    <row r="27" spans="1:6" ht="23.1" customHeight="1" thickBot="1" x14ac:dyDescent="0.35">
      <c r="A27" s="44"/>
      <c r="B27" s="18"/>
      <c r="C27" s="18"/>
      <c r="D27" s="15" t="s">
        <v>63</v>
      </c>
      <c r="E27" s="29"/>
      <c r="F27" s="29"/>
    </row>
    <row r="28" spans="1:6" ht="23.1" customHeight="1" thickBot="1" x14ac:dyDescent="0.35">
      <c r="A28" s="34" t="s">
        <v>14</v>
      </c>
      <c r="B28" s="35">
        <f>SUM(B29:B31)</f>
        <v>0</v>
      </c>
      <c r="C28" s="35">
        <f>SUM(C29:C31)</f>
        <v>0</v>
      </c>
      <c r="D28" s="15" t="s">
        <v>64</v>
      </c>
      <c r="E28" s="29">
        <v>1150</v>
      </c>
      <c r="F28" s="29"/>
    </row>
    <row r="29" spans="1:6" ht="23.1" customHeight="1" thickBot="1" x14ac:dyDescent="0.35">
      <c r="A29" s="6" t="s">
        <v>16</v>
      </c>
      <c r="B29" s="18"/>
      <c r="C29" s="18"/>
      <c r="D29" s="15" t="s">
        <v>15</v>
      </c>
      <c r="E29" s="29"/>
      <c r="F29" s="29"/>
    </row>
    <row r="30" spans="1:6" ht="23.1" customHeight="1" thickBot="1" x14ac:dyDescent="0.35">
      <c r="A30" s="6" t="s">
        <v>17</v>
      </c>
      <c r="B30" s="18"/>
      <c r="C30" s="18"/>
      <c r="D30" s="15"/>
      <c r="E30" s="29"/>
      <c r="F30" s="29"/>
    </row>
    <row r="31" spans="1:6" ht="23.1" customHeight="1" thickBot="1" x14ac:dyDescent="0.35">
      <c r="A31" s="6"/>
      <c r="B31" s="18"/>
      <c r="C31" s="18"/>
      <c r="D31" s="15"/>
      <c r="E31" s="29"/>
      <c r="F31" s="29"/>
    </row>
    <row r="32" spans="1:6" ht="23.1" customHeight="1" thickBot="1" x14ac:dyDescent="0.35">
      <c r="A32" s="34" t="s">
        <v>18</v>
      </c>
      <c r="B32" s="35">
        <f>SUM(B33:B35)</f>
        <v>0</v>
      </c>
      <c r="C32" s="35">
        <f>SUM(C33:C35)</f>
        <v>0</v>
      </c>
      <c r="D32" s="32" t="s">
        <v>24</v>
      </c>
      <c r="E32" s="40">
        <f>+E33+E34+E35</f>
        <v>0</v>
      </c>
      <c r="F32" s="40">
        <f>+F33+F34+F35</f>
        <v>0</v>
      </c>
    </row>
    <row r="33" spans="1:6" ht="23.1" customHeight="1" thickBot="1" x14ac:dyDescent="0.35">
      <c r="A33" s="6" t="s">
        <v>20</v>
      </c>
      <c r="B33" s="18"/>
      <c r="C33" s="18"/>
      <c r="D33" s="15" t="s">
        <v>65</v>
      </c>
      <c r="E33" s="29"/>
      <c r="F33" s="29"/>
    </row>
    <row r="34" spans="1:6" ht="23.1" customHeight="1" thickBot="1" x14ac:dyDescent="0.35">
      <c r="A34" s="6" t="s">
        <v>21</v>
      </c>
      <c r="B34" s="18"/>
      <c r="C34" s="18"/>
      <c r="D34" s="15"/>
      <c r="E34" s="29"/>
      <c r="F34" s="29"/>
    </row>
    <row r="35" spans="1:6" ht="23.1" customHeight="1" thickBot="1" x14ac:dyDescent="0.35">
      <c r="A35" s="6" t="s">
        <v>22</v>
      </c>
      <c r="B35" s="18"/>
      <c r="C35" s="18"/>
      <c r="D35" s="15"/>
      <c r="E35" s="29"/>
      <c r="F35" s="29"/>
    </row>
    <row r="36" spans="1:6" ht="23.1" customHeight="1" thickBot="1" x14ac:dyDescent="0.35">
      <c r="A36" s="34" t="s">
        <v>23</v>
      </c>
      <c r="B36" s="40">
        <f>B37</f>
        <v>0</v>
      </c>
      <c r="C36" s="40">
        <f>C37</f>
        <v>0</v>
      </c>
      <c r="D36" s="39" t="s">
        <v>27</v>
      </c>
      <c r="E36" s="40">
        <f>E37</f>
        <v>0</v>
      </c>
      <c r="F36" s="40">
        <f>F37</f>
        <v>0</v>
      </c>
    </row>
    <row r="37" spans="1:6" ht="23.1" customHeight="1" thickBot="1" x14ac:dyDescent="0.35">
      <c r="A37" s="41"/>
      <c r="B37" s="42"/>
      <c r="C37" s="42"/>
      <c r="D37" s="41"/>
      <c r="E37" s="43"/>
      <c r="F37" s="43"/>
    </row>
    <row r="38" spans="1:6" ht="23.1" customHeight="1" thickBot="1" x14ac:dyDescent="0.35">
      <c r="A38" s="46" t="s">
        <v>25</v>
      </c>
      <c r="B38" s="37"/>
      <c r="C38" s="37"/>
      <c r="D38" s="45" t="s">
        <v>69</v>
      </c>
      <c r="E38" s="37"/>
      <c r="F38" s="37"/>
    </row>
    <row r="39" spans="1:6" ht="23.1" customHeight="1" thickBot="1" x14ac:dyDescent="0.35">
      <c r="A39" s="34" t="s">
        <v>26</v>
      </c>
      <c r="B39" s="40"/>
      <c r="C39" s="40"/>
      <c r="D39" s="47" t="s">
        <v>29</v>
      </c>
      <c r="E39" s="40"/>
      <c r="F39" s="40"/>
    </row>
    <row r="40" spans="1:6" ht="18" customHeight="1" thickBot="1" x14ac:dyDescent="0.35">
      <c r="A40" s="38" t="s">
        <v>28</v>
      </c>
      <c r="B40" s="35"/>
      <c r="C40" s="35"/>
      <c r="D40" s="39" t="s">
        <v>58</v>
      </c>
      <c r="E40" s="40"/>
      <c r="F40" s="40"/>
    </row>
    <row r="41" spans="1:6" ht="23.1" customHeight="1" thickBot="1" x14ac:dyDescent="0.35">
      <c r="A41" s="8" t="s">
        <v>30</v>
      </c>
      <c r="B41" s="20">
        <f>B5</f>
        <v>5850</v>
      </c>
      <c r="C41" s="20">
        <f>C5</f>
        <v>0</v>
      </c>
      <c r="D41" s="16" t="s">
        <v>31</v>
      </c>
      <c r="E41" s="20">
        <f>E5</f>
        <v>3150</v>
      </c>
      <c r="F41" s="20">
        <f>F5</f>
        <v>0</v>
      </c>
    </row>
    <row r="42" spans="1:6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4" t="s">
        <v>33</v>
      </c>
      <c r="E42" s="28">
        <f>SUM(E43:E46)</f>
        <v>0</v>
      </c>
      <c r="F42" s="28">
        <f>SUM(F43:F46)</f>
        <v>0</v>
      </c>
    </row>
    <row r="43" spans="1:6" ht="18" customHeight="1" thickBot="1" x14ac:dyDescent="0.35">
      <c r="A43" s="6" t="s">
        <v>34</v>
      </c>
      <c r="B43" s="18"/>
      <c r="C43" s="18"/>
      <c r="D43" s="15" t="s">
        <v>35</v>
      </c>
      <c r="E43" s="21">
        <f>B43</f>
        <v>0</v>
      </c>
      <c r="F43" s="21">
        <f>C43</f>
        <v>0</v>
      </c>
    </row>
    <row r="44" spans="1:6" ht="23.1" customHeight="1" thickBot="1" x14ac:dyDescent="0.35">
      <c r="A44" s="6" t="s">
        <v>36</v>
      </c>
      <c r="B44" s="18"/>
      <c r="C44" s="18"/>
      <c r="D44" s="15" t="s">
        <v>37</v>
      </c>
      <c r="E44" s="21">
        <f t="shared" ref="E44:F46" si="0">B44</f>
        <v>0</v>
      </c>
      <c r="F44" s="21">
        <f t="shared" si="0"/>
        <v>0</v>
      </c>
    </row>
    <row r="45" spans="1:6" ht="23.1" customHeight="1" thickBot="1" x14ac:dyDescent="0.35">
      <c r="A45" s="6" t="s">
        <v>38</v>
      </c>
      <c r="B45" s="18"/>
      <c r="C45" s="18"/>
      <c r="D45" s="15" t="s">
        <v>39</v>
      </c>
      <c r="E45" s="21">
        <f t="shared" si="0"/>
        <v>0</v>
      </c>
      <c r="F45" s="21">
        <f t="shared" si="0"/>
        <v>0</v>
      </c>
    </row>
    <row r="46" spans="1:6" ht="23.1" customHeight="1" thickBot="1" x14ac:dyDescent="0.35">
      <c r="A46" s="6" t="s">
        <v>40</v>
      </c>
      <c r="B46" s="18"/>
      <c r="C46" s="18"/>
      <c r="D46" s="15" t="s">
        <v>40</v>
      </c>
      <c r="E46" s="21">
        <f t="shared" si="0"/>
        <v>0</v>
      </c>
      <c r="F46" s="21">
        <f t="shared" si="0"/>
        <v>0</v>
      </c>
    </row>
    <row r="47" spans="1:6" ht="23.1" customHeight="1" thickBot="1" x14ac:dyDescent="0.35">
      <c r="A47" s="9" t="s">
        <v>41</v>
      </c>
      <c r="B47" s="20">
        <f>B41+B42</f>
        <v>5850</v>
      </c>
      <c r="C47" s="20">
        <f>C41+C42</f>
        <v>0</v>
      </c>
      <c r="D47" s="17" t="s">
        <v>41</v>
      </c>
      <c r="E47" s="20">
        <f>E41+E42</f>
        <v>3150</v>
      </c>
      <c r="F47" s="20">
        <f>F41+F42</f>
        <v>0</v>
      </c>
    </row>
    <row r="48" spans="1:6" ht="23.1" customHeight="1" x14ac:dyDescent="0.3"/>
    <row r="49" spans="4:6" ht="15.75" customHeight="1" x14ac:dyDescent="0.3">
      <c r="D49" s="10" t="s">
        <v>42</v>
      </c>
      <c r="E49" s="31">
        <f>B41-E41</f>
        <v>2700</v>
      </c>
      <c r="F49" s="31">
        <f>C41-F41</f>
        <v>0</v>
      </c>
    </row>
  </sheetData>
  <pageMargins left="0" right="0" top="0" bottom="0" header="0.31496062992125984" footer="0.31496062992125984"/>
  <pageSetup paperSize="9" scale="77" orientation="portrait" r:id="rId1"/>
  <legacy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49"/>
  <sheetViews>
    <sheetView topLeftCell="A34" workbookViewId="0">
      <selection activeCell="B23" sqref="B23"/>
    </sheetView>
  </sheetViews>
  <sheetFormatPr baseColWidth="10" defaultRowHeight="14.4" x14ac:dyDescent="0.3"/>
  <cols>
    <col min="1" max="1" width="43.5546875" customWidth="1"/>
    <col min="4" max="4" width="34.88671875" style="10" customWidth="1"/>
  </cols>
  <sheetData>
    <row r="1" spans="1:6" ht="13.5" customHeight="1" x14ac:dyDescent="0.3">
      <c r="A1" s="27"/>
    </row>
    <row r="2" spans="1:6" ht="16.2" x14ac:dyDescent="0.3">
      <c r="A2" s="1" t="s">
        <v>97</v>
      </c>
    </row>
    <row r="3" spans="1:6" ht="7.5" customHeight="1" thickBot="1" x14ac:dyDescent="0.35">
      <c r="A3" s="2"/>
    </row>
    <row r="4" spans="1:6" ht="14.25" customHeight="1" thickBot="1" x14ac:dyDescent="0.35">
      <c r="A4" s="3" t="s">
        <v>0</v>
      </c>
      <c r="B4" s="4" t="s">
        <v>74</v>
      </c>
      <c r="C4" s="4" t="s">
        <v>75</v>
      </c>
      <c r="D4" s="11" t="s">
        <v>1</v>
      </c>
      <c r="E4" s="4" t="s">
        <v>74</v>
      </c>
      <c r="F4" s="4" t="s">
        <v>75</v>
      </c>
    </row>
    <row r="5" spans="1:6" ht="23.1" customHeight="1" thickBot="1" x14ac:dyDescent="0.35">
      <c r="A5" s="5" t="s">
        <v>2</v>
      </c>
      <c r="B5" s="18">
        <f>B6+B13+B19+B28+B32+B36+B38+B39+B40</f>
        <v>1500</v>
      </c>
      <c r="C5" s="18">
        <f>C6+C13+C19+C28+C32+C36+C38+C39+C40</f>
        <v>0</v>
      </c>
      <c r="D5" s="12" t="s">
        <v>3</v>
      </c>
      <c r="E5" s="21">
        <f>E6+E13+E32+E36+E38+E39+E40</f>
        <v>0</v>
      </c>
      <c r="F5" s="21">
        <f>F6+F13+F32+F36+F38+F39+F40</f>
        <v>0</v>
      </c>
    </row>
    <row r="6" spans="1:6" ht="23.1" customHeight="1" thickBot="1" x14ac:dyDescent="0.35">
      <c r="A6" s="46" t="s">
        <v>4</v>
      </c>
      <c r="B6" s="37">
        <f>SUM(B7:B12)</f>
        <v>0</v>
      </c>
      <c r="C6" s="37">
        <f>SUM(C7:C12)</f>
        <v>0</v>
      </c>
      <c r="D6" s="47" t="s">
        <v>66</v>
      </c>
      <c r="E6" s="37">
        <f>SUM(E7:E12)</f>
        <v>0</v>
      </c>
      <c r="F6" s="37">
        <f>SUM(F7:F12)</f>
        <v>0</v>
      </c>
    </row>
    <row r="7" spans="1:6" ht="23.1" customHeight="1" thickBot="1" x14ac:dyDescent="0.35">
      <c r="A7" s="6" t="s">
        <v>43</v>
      </c>
      <c r="B7" s="18"/>
      <c r="C7" s="18"/>
      <c r="D7" s="13" t="s">
        <v>48</v>
      </c>
      <c r="E7" s="21"/>
      <c r="F7" s="21"/>
    </row>
    <row r="8" spans="1:6" ht="23.1" customHeight="1" thickBot="1" x14ac:dyDescent="0.35">
      <c r="A8" s="6" t="s">
        <v>44</v>
      </c>
      <c r="B8" s="18"/>
      <c r="C8" s="18"/>
      <c r="D8" s="13"/>
      <c r="E8" s="21"/>
      <c r="F8" s="21"/>
    </row>
    <row r="9" spans="1:6" ht="23.1" customHeight="1" thickBot="1" x14ac:dyDescent="0.35">
      <c r="A9" s="6" t="s">
        <v>45</v>
      </c>
      <c r="B9" s="18"/>
      <c r="C9" s="18"/>
      <c r="D9" s="13" t="s">
        <v>49</v>
      </c>
      <c r="E9" s="21"/>
      <c r="F9" s="21"/>
    </row>
    <row r="10" spans="1:6" ht="23.1" customHeight="1" thickBot="1" x14ac:dyDescent="0.35">
      <c r="A10" s="6" t="s">
        <v>46</v>
      </c>
      <c r="B10" s="18"/>
      <c r="C10" s="18"/>
      <c r="D10" s="13"/>
      <c r="E10" s="21"/>
      <c r="F10" s="21"/>
    </row>
    <row r="11" spans="1:6" ht="23.1" customHeight="1" thickBot="1" x14ac:dyDescent="0.35">
      <c r="A11" s="6" t="s">
        <v>47</v>
      </c>
      <c r="B11" s="18"/>
      <c r="C11" s="18"/>
      <c r="D11" s="13" t="s">
        <v>50</v>
      </c>
      <c r="E11" s="21"/>
      <c r="F11" s="21"/>
    </row>
    <row r="12" spans="1:6" ht="23.1" customHeight="1" thickBot="1" x14ac:dyDescent="0.35">
      <c r="A12" s="6"/>
      <c r="B12" s="18"/>
      <c r="C12" s="18"/>
      <c r="D12" s="13"/>
      <c r="E12" s="21"/>
      <c r="F12" s="21"/>
    </row>
    <row r="13" spans="1:6" ht="23.1" customHeight="1" thickBot="1" x14ac:dyDescent="0.35">
      <c r="A13" s="34" t="s">
        <v>7</v>
      </c>
      <c r="B13" s="35">
        <f>SUM(B14:B18)</f>
        <v>0</v>
      </c>
      <c r="C13" s="35">
        <f>SUM(C14:C18)</f>
        <v>0</v>
      </c>
      <c r="D13" s="32" t="s">
        <v>5</v>
      </c>
      <c r="E13" s="40">
        <f>SUM(E14:E31)</f>
        <v>0</v>
      </c>
      <c r="F13" s="40">
        <f>SUM(F14:F31)</f>
        <v>0</v>
      </c>
    </row>
    <row r="14" spans="1:6" ht="23.1" customHeight="1" thickBot="1" x14ac:dyDescent="0.35">
      <c r="A14" s="6" t="s">
        <v>51</v>
      </c>
      <c r="B14" s="18"/>
      <c r="C14" s="18"/>
      <c r="D14" s="15" t="s">
        <v>6</v>
      </c>
      <c r="E14" s="29"/>
      <c r="F14" s="29"/>
    </row>
    <row r="15" spans="1:6" ht="23.1" customHeight="1" thickBot="1" x14ac:dyDescent="0.35">
      <c r="A15" s="6" t="s">
        <v>67</v>
      </c>
      <c r="B15" s="18"/>
      <c r="C15" s="18"/>
      <c r="D15" s="15" t="s">
        <v>165</v>
      </c>
      <c r="E15" s="29"/>
      <c r="F15" s="29"/>
    </row>
    <row r="16" spans="1:6" ht="23.1" customHeight="1" thickBot="1" x14ac:dyDescent="0.35">
      <c r="A16" s="6" t="s">
        <v>8</v>
      </c>
      <c r="B16" s="18"/>
      <c r="C16" s="18"/>
      <c r="D16" s="23" t="s">
        <v>9</v>
      </c>
      <c r="E16" s="29"/>
      <c r="F16" s="29"/>
    </row>
    <row r="17" spans="1:6" ht="23.1" customHeight="1" thickBot="1" x14ac:dyDescent="0.35">
      <c r="A17" s="25" t="s">
        <v>10</v>
      </c>
      <c r="B17" s="18"/>
      <c r="C17" s="18"/>
      <c r="D17" s="23" t="s">
        <v>12</v>
      </c>
      <c r="E17" s="24"/>
      <c r="F17" s="24"/>
    </row>
    <row r="18" spans="1:6" ht="18.75" customHeight="1" thickBot="1" x14ac:dyDescent="0.35">
      <c r="A18" s="25" t="s">
        <v>52</v>
      </c>
      <c r="B18" s="26"/>
      <c r="C18" s="26"/>
      <c r="D18" s="48" t="s">
        <v>59</v>
      </c>
      <c r="E18" s="28"/>
      <c r="F18" s="28"/>
    </row>
    <row r="19" spans="1:6" ht="16.5" customHeight="1" thickBot="1" x14ac:dyDescent="0.35">
      <c r="A19" s="36" t="s">
        <v>11</v>
      </c>
      <c r="B19" s="37">
        <f>SUM(B20:B27)</f>
        <v>1500</v>
      </c>
      <c r="C19" s="37">
        <f>SUM(C20:C27)</f>
        <v>0</v>
      </c>
      <c r="D19" s="49" t="s">
        <v>60</v>
      </c>
      <c r="E19" s="29"/>
      <c r="F19" s="29"/>
    </row>
    <row r="20" spans="1:6" ht="27.75" customHeight="1" thickBot="1" x14ac:dyDescent="0.35">
      <c r="A20" s="6" t="s">
        <v>53</v>
      </c>
      <c r="B20" s="18"/>
      <c r="C20" s="18"/>
      <c r="D20" s="15"/>
      <c r="E20" s="29"/>
      <c r="F20" s="29"/>
    </row>
    <row r="21" spans="1:6" ht="27.75" customHeight="1" thickBot="1" x14ac:dyDescent="0.35">
      <c r="A21" s="6" t="s">
        <v>54</v>
      </c>
      <c r="B21" s="18"/>
      <c r="C21" s="18"/>
      <c r="D21" s="15" t="s">
        <v>19</v>
      </c>
      <c r="E21" s="29"/>
      <c r="F21" s="29"/>
    </row>
    <row r="22" spans="1:6" ht="27.75" customHeight="1" thickBot="1" x14ac:dyDescent="0.35">
      <c r="A22" s="6" t="s">
        <v>55</v>
      </c>
      <c r="B22" s="18">
        <v>1500</v>
      </c>
      <c r="C22" s="18"/>
      <c r="D22" s="15"/>
      <c r="E22" s="29"/>
      <c r="F22" s="29"/>
    </row>
    <row r="23" spans="1:6" ht="27.75" customHeight="1" thickBot="1" x14ac:dyDescent="0.35">
      <c r="A23" s="6" t="s">
        <v>56</v>
      </c>
      <c r="B23" s="18"/>
      <c r="C23" s="18"/>
      <c r="D23" s="15" t="s">
        <v>61</v>
      </c>
      <c r="E23" s="29"/>
      <c r="F23" s="29"/>
    </row>
    <row r="24" spans="1:6" ht="27.75" customHeight="1" thickBot="1" x14ac:dyDescent="0.35">
      <c r="A24" s="6" t="s">
        <v>57</v>
      </c>
      <c r="B24" s="18"/>
      <c r="C24" s="18"/>
      <c r="D24" s="15"/>
      <c r="E24" s="29"/>
      <c r="F24" s="29"/>
    </row>
    <row r="25" spans="1:6" ht="23.1" customHeight="1" thickBot="1" x14ac:dyDescent="0.35">
      <c r="A25" s="6" t="s">
        <v>13</v>
      </c>
      <c r="B25" s="18"/>
      <c r="C25" s="18"/>
      <c r="D25" s="15"/>
      <c r="E25" s="29"/>
      <c r="F25" s="29"/>
    </row>
    <row r="26" spans="1:6" ht="23.1" customHeight="1" thickBot="1" x14ac:dyDescent="0.35">
      <c r="A26" s="25" t="s">
        <v>52</v>
      </c>
      <c r="B26" s="18"/>
      <c r="C26" s="18"/>
      <c r="D26" s="15" t="s">
        <v>62</v>
      </c>
      <c r="E26" s="29"/>
      <c r="F26" s="29"/>
    </row>
    <row r="27" spans="1:6" ht="23.1" customHeight="1" thickBot="1" x14ac:dyDescent="0.35">
      <c r="A27" s="44"/>
      <c r="B27" s="18"/>
      <c r="C27" s="18"/>
      <c r="D27" s="15" t="s">
        <v>63</v>
      </c>
      <c r="E27" s="29"/>
      <c r="F27" s="29"/>
    </row>
    <row r="28" spans="1:6" ht="23.1" customHeight="1" thickBot="1" x14ac:dyDescent="0.35">
      <c r="A28" s="34" t="s">
        <v>14</v>
      </c>
      <c r="B28" s="35">
        <f>SUM(B29:B31)</f>
        <v>0</v>
      </c>
      <c r="C28" s="35">
        <f>SUM(C29:C31)</f>
        <v>0</v>
      </c>
      <c r="D28" s="15" t="s">
        <v>64</v>
      </c>
      <c r="E28" s="29"/>
      <c r="F28" s="29"/>
    </row>
    <row r="29" spans="1:6" ht="23.1" customHeight="1" thickBot="1" x14ac:dyDescent="0.35">
      <c r="A29" s="6" t="s">
        <v>16</v>
      </c>
      <c r="B29" s="18"/>
      <c r="C29" s="18"/>
      <c r="D29" s="15" t="s">
        <v>15</v>
      </c>
      <c r="E29" s="29"/>
      <c r="F29" s="29"/>
    </row>
    <row r="30" spans="1:6" ht="23.1" customHeight="1" thickBot="1" x14ac:dyDescent="0.35">
      <c r="A30" s="6" t="s">
        <v>17</v>
      </c>
      <c r="B30" s="18"/>
      <c r="C30" s="18"/>
      <c r="D30" s="15" t="s">
        <v>96</v>
      </c>
      <c r="E30" s="29"/>
      <c r="F30" s="29"/>
    </row>
    <row r="31" spans="1:6" ht="23.1" customHeight="1" thickBot="1" x14ac:dyDescent="0.35">
      <c r="A31" s="6"/>
      <c r="B31" s="18"/>
      <c r="C31" s="18"/>
      <c r="D31" s="15"/>
      <c r="E31" s="29"/>
      <c r="F31" s="29"/>
    </row>
    <row r="32" spans="1:6" ht="23.1" customHeight="1" thickBot="1" x14ac:dyDescent="0.35">
      <c r="A32" s="34" t="s">
        <v>18</v>
      </c>
      <c r="B32" s="35">
        <f>SUM(B33:B35)</f>
        <v>0</v>
      </c>
      <c r="C32" s="35">
        <f>SUM(C33:C35)</f>
        <v>0</v>
      </c>
      <c r="D32" s="32" t="s">
        <v>24</v>
      </c>
      <c r="E32" s="40">
        <f>+E33+E34+E35</f>
        <v>0</v>
      </c>
      <c r="F32" s="40">
        <f>+F33+F34+F35</f>
        <v>0</v>
      </c>
    </row>
    <row r="33" spans="1:6" ht="23.1" customHeight="1" thickBot="1" x14ac:dyDescent="0.35">
      <c r="A33" s="6" t="s">
        <v>20</v>
      </c>
      <c r="B33" s="18"/>
      <c r="C33" s="18"/>
      <c r="D33" s="15" t="s">
        <v>65</v>
      </c>
      <c r="E33" s="29"/>
      <c r="F33" s="29"/>
    </row>
    <row r="34" spans="1:6" ht="23.1" customHeight="1" thickBot="1" x14ac:dyDescent="0.35">
      <c r="A34" s="6" t="s">
        <v>21</v>
      </c>
      <c r="B34" s="18"/>
      <c r="C34" s="18"/>
      <c r="D34" s="15"/>
      <c r="E34" s="29"/>
      <c r="F34" s="29"/>
    </row>
    <row r="35" spans="1:6" ht="23.1" customHeight="1" thickBot="1" x14ac:dyDescent="0.35">
      <c r="A35" s="6" t="s">
        <v>22</v>
      </c>
      <c r="B35" s="18"/>
      <c r="C35" s="18"/>
      <c r="D35" s="15"/>
      <c r="E35" s="29"/>
      <c r="F35" s="29"/>
    </row>
    <row r="36" spans="1:6" ht="23.1" customHeight="1" thickBot="1" x14ac:dyDescent="0.35">
      <c r="A36" s="34" t="s">
        <v>23</v>
      </c>
      <c r="B36" s="40">
        <f>B37</f>
        <v>0</v>
      </c>
      <c r="C36" s="40">
        <f>C37</f>
        <v>0</v>
      </c>
      <c r="D36" s="39" t="s">
        <v>27</v>
      </c>
      <c r="E36" s="40">
        <f>E37</f>
        <v>0</v>
      </c>
      <c r="F36" s="40">
        <f>F37</f>
        <v>0</v>
      </c>
    </row>
    <row r="37" spans="1:6" ht="23.1" customHeight="1" thickBot="1" x14ac:dyDescent="0.35">
      <c r="A37" s="41"/>
      <c r="B37" s="42"/>
      <c r="C37" s="42"/>
      <c r="D37" s="41"/>
      <c r="E37" s="43"/>
      <c r="F37" s="43"/>
    </row>
    <row r="38" spans="1:6" ht="23.1" customHeight="1" thickBot="1" x14ac:dyDescent="0.35">
      <c r="A38" s="46" t="s">
        <v>25</v>
      </c>
      <c r="B38" s="37"/>
      <c r="C38" s="37"/>
      <c r="D38" s="45" t="s">
        <v>69</v>
      </c>
      <c r="E38" s="37"/>
      <c r="F38" s="37"/>
    </row>
    <row r="39" spans="1:6" ht="23.1" customHeight="1" thickBot="1" x14ac:dyDescent="0.35">
      <c r="A39" s="34" t="s">
        <v>26</v>
      </c>
      <c r="B39" s="40"/>
      <c r="C39" s="40"/>
      <c r="D39" s="47" t="s">
        <v>29</v>
      </c>
      <c r="E39" s="40"/>
      <c r="F39" s="40"/>
    </row>
    <row r="40" spans="1:6" ht="18" customHeight="1" thickBot="1" x14ac:dyDescent="0.35">
      <c r="A40" s="38" t="s">
        <v>28</v>
      </c>
      <c r="B40" s="35"/>
      <c r="C40" s="35"/>
      <c r="D40" s="39" t="s">
        <v>58</v>
      </c>
      <c r="E40" s="40"/>
      <c r="F40" s="40"/>
    </row>
    <row r="41" spans="1:6" ht="23.1" customHeight="1" thickBot="1" x14ac:dyDescent="0.35">
      <c r="A41" s="8" t="s">
        <v>30</v>
      </c>
      <c r="B41" s="20">
        <f>B5</f>
        <v>1500</v>
      </c>
      <c r="C41" s="20">
        <f>C5</f>
        <v>0</v>
      </c>
      <c r="D41" s="16" t="s">
        <v>31</v>
      </c>
      <c r="E41" s="20">
        <f>E5</f>
        <v>0</v>
      </c>
      <c r="F41" s="20">
        <f>F5</f>
        <v>0</v>
      </c>
    </row>
    <row r="42" spans="1:6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4" t="s">
        <v>33</v>
      </c>
      <c r="E42" s="28">
        <f>SUM(E43:E46)</f>
        <v>0</v>
      </c>
      <c r="F42" s="28">
        <f>SUM(F43:F46)</f>
        <v>0</v>
      </c>
    </row>
    <row r="43" spans="1:6" ht="18" customHeight="1" thickBot="1" x14ac:dyDescent="0.35">
      <c r="A43" s="6" t="s">
        <v>34</v>
      </c>
      <c r="B43" s="18"/>
      <c r="C43" s="18"/>
      <c r="D43" s="15" t="s">
        <v>35</v>
      </c>
      <c r="E43" s="21">
        <f>B43</f>
        <v>0</v>
      </c>
      <c r="F43" s="21">
        <f>C43</f>
        <v>0</v>
      </c>
    </row>
    <row r="44" spans="1:6" ht="23.1" customHeight="1" thickBot="1" x14ac:dyDescent="0.35">
      <c r="A44" s="6" t="s">
        <v>36</v>
      </c>
      <c r="B44" s="18"/>
      <c r="C44" s="18"/>
      <c r="D44" s="15" t="s">
        <v>37</v>
      </c>
      <c r="E44" s="21">
        <f t="shared" ref="E44:F46" si="0">B44</f>
        <v>0</v>
      </c>
      <c r="F44" s="21">
        <f t="shared" si="0"/>
        <v>0</v>
      </c>
    </row>
    <row r="45" spans="1:6" ht="23.1" customHeight="1" thickBot="1" x14ac:dyDescent="0.35">
      <c r="A45" s="6" t="s">
        <v>38</v>
      </c>
      <c r="B45" s="18"/>
      <c r="C45" s="18"/>
      <c r="D45" s="15" t="s">
        <v>39</v>
      </c>
      <c r="E45" s="21">
        <f t="shared" si="0"/>
        <v>0</v>
      </c>
      <c r="F45" s="21">
        <f t="shared" si="0"/>
        <v>0</v>
      </c>
    </row>
    <row r="46" spans="1:6" ht="23.1" customHeight="1" thickBot="1" x14ac:dyDescent="0.35">
      <c r="A46" s="6" t="s">
        <v>40</v>
      </c>
      <c r="B46" s="18"/>
      <c r="C46" s="18"/>
      <c r="D46" s="15" t="s">
        <v>40</v>
      </c>
      <c r="E46" s="21">
        <f t="shared" si="0"/>
        <v>0</v>
      </c>
      <c r="F46" s="21">
        <f t="shared" si="0"/>
        <v>0</v>
      </c>
    </row>
    <row r="47" spans="1:6" ht="23.1" customHeight="1" thickBot="1" x14ac:dyDescent="0.35">
      <c r="A47" s="9" t="s">
        <v>41</v>
      </c>
      <c r="B47" s="20">
        <f>B41+B42</f>
        <v>1500</v>
      </c>
      <c r="C47" s="20">
        <f>C41+C42</f>
        <v>0</v>
      </c>
      <c r="D47" s="17" t="s">
        <v>41</v>
      </c>
      <c r="E47" s="20">
        <f>E41+E42</f>
        <v>0</v>
      </c>
      <c r="F47" s="20">
        <f>F41+F42</f>
        <v>0</v>
      </c>
    </row>
    <row r="48" spans="1:6" ht="23.1" customHeight="1" x14ac:dyDescent="0.3"/>
    <row r="49" spans="4:6" ht="15.75" customHeight="1" x14ac:dyDescent="0.3">
      <c r="D49" s="10" t="s">
        <v>42</v>
      </c>
      <c r="E49" s="31">
        <f>B41-E41</f>
        <v>1500</v>
      </c>
      <c r="F49" s="31">
        <f>C41-F41</f>
        <v>0</v>
      </c>
    </row>
  </sheetData>
  <pageMargins left="0" right="0" top="0" bottom="0" header="0.31496062992125984" footer="0.31496062992125984"/>
  <pageSetup paperSize="9" scale="74"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F49"/>
  <sheetViews>
    <sheetView topLeftCell="A28" workbookViewId="0">
      <selection activeCell="E39" sqref="E39"/>
    </sheetView>
  </sheetViews>
  <sheetFormatPr baseColWidth="10" defaultRowHeight="14.4" x14ac:dyDescent="0.3"/>
  <cols>
    <col min="1" max="1" width="43.5546875" customWidth="1"/>
    <col min="4" max="4" width="34.88671875" style="10" customWidth="1"/>
  </cols>
  <sheetData>
    <row r="1" spans="1:6" ht="15" customHeight="1" x14ac:dyDescent="0.3">
      <c r="A1" s="27"/>
    </row>
    <row r="2" spans="1:6" ht="16.2" x14ac:dyDescent="0.3">
      <c r="A2" s="1" t="s">
        <v>146</v>
      </c>
    </row>
    <row r="3" spans="1:6" ht="7.5" customHeight="1" thickBot="1" x14ac:dyDescent="0.35">
      <c r="A3" s="2"/>
    </row>
    <row r="4" spans="1:6" ht="14.25" customHeight="1" thickBot="1" x14ac:dyDescent="0.35">
      <c r="A4" s="3" t="s">
        <v>0</v>
      </c>
      <c r="B4" s="4" t="s">
        <v>74</v>
      </c>
      <c r="C4" s="4" t="s">
        <v>75</v>
      </c>
      <c r="D4" s="11" t="s">
        <v>1</v>
      </c>
      <c r="E4" s="4" t="s">
        <v>74</v>
      </c>
      <c r="F4" s="4" t="s">
        <v>75</v>
      </c>
    </row>
    <row r="5" spans="1:6" ht="23.1" customHeight="1" thickBot="1" x14ac:dyDescent="0.35">
      <c r="A5" s="5" t="s">
        <v>2</v>
      </c>
      <c r="B5" s="18">
        <f>B6+B13+B19+B28+B32+B36+B38+B39+B40</f>
        <v>2000</v>
      </c>
      <c r="C5" s="18">
        <f>C6+C13+C19+C28+C32+C36+C38+C39+C40</f>
        <v>0</v>
      </c>
      <c r="D5" s="12" t="s">
        <v>3</v>
      </c>
      <c r="E5" s="21">
        <f>E6+E13+E32+E36+E38+E39+E40</f>
        <v>1000</v>
      </c>
      <c r="F5" s="21">
        <f>F6+F13+F32+F36+F38+F39+F40</f>
        <v>0</v>
      </c>
    </row>
    <row r="6" spans="1:6" ht="23.1" customHeight="1" thickBot="1" x14ac:dyDescent="0.35">
      <c r="A6" s="46" t="s">
        <v>4</v>
      </c>
      <c r="B6" s="37">
        <f>SUM(B7:B12)</f>
        <v>0</v>
      </c>
      <c r="C6" s="37">
        <f>SUM(C7:C12)</f>
        <v>0</v>
      </c>
      <c r="D6" s="47" t="s">
        <v>66</v>
      </c>
      <c r="E6" s="37">
        <f>SUM(E7:E12)</f>
        <v>0</v>
      </c>
      <c r="F6" s="37">
        <f>SUM(F7:F12)</f>
        <v>0</v>
      </c>
    </row>
    <row r="7" spans="1:6" ht="23.1" customHeight="1" thickBot="1" x14ac:dyDescent="0.35">
      <c r="A7" s="6" t="s">
        <v>43</v>
      </c>
      <c r="B7" s="18"/>
      <c r="C7" s="18"/>
      <c r="D7" s="13" t="s">
        <v>48</v>
      </c>
      <c r="E7" s="21"/>
      <c r="F7" s="21"/>
    </row>
    <row r="8" spans="1:6" ht="23.1" customHeight="1" thickBot="1" x14ac:dyDescent="0.35">
      <c r="A8" s="6" t="s">
        <v>44</v>
      </c>
      <c r="B8" s="18"/>
      <c r="C8" s="18"/>
      <c r="D8" s="13"/>
      <c r="E8" s="21"/>
      <c r="F8" s="21"/>
    </row>
    <row r="9" spans="1:6" ht="23.1" customHeight="1" thickBot="1" x14ac:dyDescent="0.35">
      <c r="A9" s="6" t="s">
        <v>45</v>
      </c>
      <c r="B9" s="18"/>
      <c r="C9" s="18"/>
      <c r="D9" s="13" t="s">
        <v>49</v>
      </c>
      <c r="E9" s="21"/>
      <c r="F9" s="21"/>
    </row>
    <row r="10" spans="1:6" ht="23.1" customHeight="1" thickBot="1" x14ac:dyDescent="0.35">
      <c r="A10" s="6" t="s">
        <v>46</v>
      </c>
      <c r="B10" s="18"/>
      <c r="C10" s="18"/>
      <c r="D10" s="13"/>
      <c r="E10" s="21"/>
      <c r="F10" s="21"/>
    </row>
    <row r="11" spans="1:6" ht="23.1" customHeight="1" thickBot="1" x14ac:dyDescent="0.35">
      <c r="A11" s="6" t="s">
        <v>47</v>
      </c>
      <c r="B11" s="18"/>
      <c r="C11" s="18"/>
      <c r="D11" s="13" t="s">
        <v>50</v>
      </c>
      <c r="E11" s="21"/>
      <c r="F11" s="21"/>
    </row>
    <row r="12" spans="1:6" ht="23.1" customHeight="1" thickBot="1" x14ac:dyDescent="0.35">
      <c r="A12" s="6"/>
      <c r="B12" s="18"/>
      <c r="C12" s="18"/>
      <c r="D12" s="13"/>
      <c r="E12" s="21"/>
      <c r="F12" s="21"/>
    </row>
    <row r="13" spans="1:6" ht="23.1" customHeight="1" thickBot="1" x14ac:dyDescent="0.35">
      <c r="A13" s="34" t="s">
        <v>7</v>
      </c>
      <c r="B13" s="35">
        <f>SUM(B14:B18)</f>
        <v>0</v>
      </c>
      <c r="C13" s="35">
        <f>SUM(C14:C18)</f>
        <v>0</v>
      </c>
      <c r="D13" s="32" t="s">
        <v>5</v>
      </c>
      <c r="E13" s="40">
        <f>SUM(E14:E31)</f>
        <v>0</v>
      </c>
      <c r="F13" s="40">
        <f>SUM(F14:F31)</f>
        <v>0</v>
      </c>
    </row>
    <row r="14" spans="1:6" ht="23.1" customHeight="1" thickBot="1" x14ac:dyDescent="0.35">
      <c r="A14" s="6" t="s">
        <v>51</v>
      </c>
      <c r="B14" s="18"/>
      <c r="C14" s="18"/>
      <c r="D14" s="15" t="s">
        <v>6</v>
      </c>
      <c r="E14" s="29"/>
      <c r="F14" s="29"/>
    </row>
    <row r="15" spans="1:6" ht="23.1" customHeight="1" thickBot="1" x14ac:dyDescent="0.35">
      <c r="A15" s="6" t="s">
        <v>67</v>
      </c>
      <c r="B15" s="18"/>
      <c r="C15" s="18"/>
      <c r="D15" s="15" t="s">
        <v>165</v>
      </c>
      <c r="E15" s="29"/>
      <c r="F15" s="29"/>
    </row>
    <row r="16" spans="1:6" ht="23.1" customHeight="1" thickBot="1" x14ac:dyDescent="0.35">
      <c r="A16" s="6" t="s">
        <v>8</v>
      </c>
      <c r="B16" s="18"/>
      <c r="C16" s="18"/>
      <c r="D16" s="23" t="s">
        <v>9</v>
      </c>
      <c r="E16" s="29"/>
      <c r="F16" s="29"/>
    </row>
    <row r="17" spans="1:6" ht="23.1" customHeight="1" thickBot="1" x14ac:dyDescent="0.35">
      <c r="A17" s="25" t="s">
        <v>10</v>
      </c>
      <c r="B17" s="18"/>
      <c r="C17" s="18"/>
      <c r="D17" s="23" t="s">
        <v>12</v>
      </c>
      <c r="E17" s="24"/>
      <c r="F17" s="24"/>
    </row>
    <row r="18" spans="1:6" ht="18.75" customHeight="1" thickBot="1" x14ac:dyDescent="0.35">
      <c r="A18" s="25" t="s">
        <v>52</v>
      </c>
      <c r="B18" s="26"/>
      <c r="C18" s="26"/>
      <c r="D18" s="48" t="s">
        <v>59</v>
      </c>
      <c r="E18" s="28"/>
      <c r="F18" s="28"/>
    </row>
    <row r="19" spans="1:6" ht="16.5" customHeight="1" thickBot="1" x14ac:dyDescent="0.35">
      <c r="A19" s="36" t="s">
        <v>11</v>
      </c>
      <c r="B19" s="37">
        <f>SUM(B20:B27)</f>
        <v>2000</v>
      </c>
      <c r="C19" s="37">
        <f>SUM(C20:C27)</f>
        <v>0</v>
      </c>
      <c r="D19" s="49" t="s">
        <v>60</v>
      </c>
      <c r="E19" s="29"/>
      <c r="F19" s="29"/>
    </row>
    <row r="20" spans="1:6" ht="27.75" customHeight="1" thickBot="1" x14ac:dyDescent="0.35">
      <c r="A20" s="6" t="s">
        <v>53</v>
      </c>
      <c r="B20" s="18">
        <v>2000</v>
      </c>
      <c r="C20" s="18"/>
      <c r="D20" s="15"/>
      <c r="E20" s="29"/>
      <c r="F20" s="29"/>
    </row>
    <row r="21" spans="1:6" ht="27.75" customHeight="1" thickBot="1" x14ac:dyDescent="0.35">
      <c r="A21" s="6" t="s">
        <v>54</v>
      </c>
      <c r="B21" s="18"/>
      <c r="C21" s="18"/>
      <c r="D21" s="15" t="s">
        <v>19</v>
      </c>
      <c r="E21" s="29"/>
      <c r="F21" s="29"/>
    </row>
    <row r="22" spans="1:6" ht="27.75" customHeight="1" thickBot="1" x14ac:dyDescent="0.35">
      <c r="A22" s="6" t="s">
        <v>55</v>
      </c>
      <c r="B22" s="18"/>
      <c r="C22" s="18"/>
      <c r="D22" s="15"/>
      <c r="E22" s="29"/>
      <c r="F22" s="29"/>
    </row>
    <row r="23" spans="1:6" ht="27.75" customHeight="1" thickBot="1" x14ac:dyDescent="0.35">
      <c r="A23" s="6" t="s">
        <v>56</v>
      </c>
      <c r="B23" s="18"/>
      <c r="C23" s="18"/>
      <c r="D23" s="15" t="s">
        <v>61</v>
      </c>
      <c r="E23" s="29"/>
      <c r="F23" s="29"/>
    </row>
    <row r="24" spans="1:6" ht="27.75" customHeight="1" thickBot="1" x14ac:dyDescent="0.35">
      <c r="A24" s="6" t="s">
        <v>57</v>
      </c>
      <c r="B24" s="18"/>
      <c r="C24" s="18"/>
      <c r="D24" s="15"/>
      <c r="E24" s="29"/>
      <c r="F24" s="29"/>
    </row>
    <row r="25" spans="1:6" ht="23.1" customHeight="1" thickBot="1" x14ac:dyDescent="0.35">
      <c r="A25" s="6" t="s">
        <v>13</v>
      </c>
      <c r="B25" s="18"/>
      <c r="C25" s="18"/>
      <c r="D25" s="15"/>
      <c r="E25" s="29"/>
      <c r="F25" s="29"/>
    </row>
    <row r="26" spans="1:6" ht="23.1" customHeight="1" thickBot="1" x14ac:dyDescent="0.35">
      <c r="A26" s="25" t="s">
        <v>52</v>
      </c>
      <c r="B26" s="18"/>
      <c r="C26" s="18"/>
      <c r="D26" s="15" t="s">
        <v>62</v>
      </c>
      <c r="E26" s="29"/>
      <c r="F26" s="29"/>
    </row>
    <row r="27" spans="1:6" ht="23.1" customHeight="1" thickBot="1" x14ac:dyDescent="0.35">
      <c r="A27" s="44"/>
      <c r="B27" s="18"/>
      <c r="C27" s="18"/>
      <c r="D27" s="15" t="s">
        <v>63</v>
      </c>
      <c r="E27" s="29"/>
      <c r="F27" s="29"/>
    </row>
    <row r="28" spans="1:6" ht="23.1" customHeight="1" thickBot="1" x14ac:dyDescent="0.35">
      <c r="A28" s="34" t="s">
        <v>14</v>
      </c>
      <c r="B28" s="35">
        <f>SUM(B29:B31)</f>
        <v>0</v>
      </c>
      <c r="C28" s="35">
        <f>SUM(C29:C31)</f>
        <v>0</v>
      </c>
      <c r="D28" s="15" t="s">
        <v>64</v>
      </c>
      <c r="E28" s="29"/>
      <c r="F28" s="29"/>
    </row>
    <row r="29" spans="1:6" ht="23.1" customHeight="1" thickBot="1" x14ac:dyDescent="0.35">
      <c r="A29" s="6" t="s">
        <v>16</v>
      </c>
      <c r="B29" s="18"/>
      <c r="C29" s="18"/>
      <c r="D29" s="15" t="s">
        <v>15</v>
      </c>
      <c r="E29" s="29"/>
      <c r="F29" s="29"/>
    </row>
    <row r="30" spans="1:6" ht="23.1" customHeight="1" thickBot="1" x14ac:dyDescent="0.35">
      <c r="A30" s="6" t="s">
        <v>17</v>
      </c>
      <c r="B30" s="18"/>
      <c r="C30" s="18"/>
      <c r="D30" s="15" t="s">
        <v>76</v>
      </c>
      <c r="E30" s="29"/>
      <c r="F30" s="29"/>
    </row>
    <row r="31" spans="1:6" ht="23.1" customHeight="1" thickBot="1" x14ac:dyDescent="0.35">
      <c r="A31" s="6"/>
      <c r="B31" s="18"/>
      <c r="C31" s="18"/>
      <c r="D31" s="15"/>
      <c r="E31" s="29"/>
      <c r="F31" s="29"/>
    </row>
    <row r="32" spans="1:6" ht="23.1" customHeight="1" thickBot="1" x14ac:dyDescent="0.35">
      <c r="A32" s="34" t="s">
        <v>18</v>
      </c>
      <c r="B32" s="35">
        <f>SUM(B33:B35)</f>
        <v>0</v>
      </c>
      <c r="C32" s="35">
        <f>SUM(C33:C35)</f>
        <v>0</v>
      </c>
      <c r="D32" s="32" t="s">
        <v>24</v>
      </c>
      <c r="E32" s="40">
        <f>+E33+E34+E35</f>
        <v>0</v>
      </c>
      <c r="F32" s="40">
        <f>+F33+F34+F35</f>
        <v>0</v>
      </c>
    </row>
    <row r="33" spans="1:6" ht="23.1" customHeight="1" thickBot="1" x14ac:dyDescent="0.35">
      <c r="A33" s="6" t="s">
        <v>20</v>
      </c>
      <c r="B33" s="18"/>
      <c r="C33" s="18"/>
      <c r="D33" s="15" t="s">
        <v>65</v>
      </c>
      <c r="E33" s="29"/>
      <c r="F33" s="29"/>
    </row>
    <row r="34" spans="1:6" ht="23.1" customHeight="1" thickBot="1" x14ac:dyDescent="0.35">
      <c r="A34" s="6" t="s">
        <v>21</v>
      </c>
      <c r="B34" s="18"/>
      <c r="C34" s="18"/>
      <c r="D34" s="15"/>
      <c r="E34" s="29"/>
      <c r="F34" s="29"/>
    </row>
    <row r="35" spans="1:6" ht="23.1" customHeight="1" thickBot="1" x14ac:dyDescent="0.35">
      <c r="A35" s="6" t="s">
        <v>22</v>
      </c>
      <c r="B35" s="18"/>
      <c r="C35" s="18"/>
      <c r="D35" s="15"/>
      <c r="E35" s="29"/>
      <c r="F35" s="29"/>
    </row>
    <row r="36" spans="1:6" ht="23.1" customHeight="1" thickBot="1" x14ac:dyDescent="0.35">
      <c r="A36" s="34" t="s">
        <v>23</v>
      </c>
      <c r="B36" s="40">
        <f>B37</f>
        <v>0</v>
      </c>
      <c r="C36" s="40">
        <f>C37</f>
        <v>0</v>
      </c>
      <c r="D36" s="39" t="s">
        <v>27</v>
      </c>
      <c r="E36" s="40">
        <f>E37</f>
        <v>0</v>
      </c>
      <c r="F36" s="40">
        <f>F37</f>
        <v>0</v>
      </c>
    </row>
    <row r="37" spans="1:6" ht="23.1" customHeight="1" thickBot="1" x14ac:dyDescent="0.35">
      <c r="A37" s="50" t="s">
        <v>83</v>
      </c>
      <c r="B37" s="42"/>
      <c r="C37" s="42"/>
      <c r="D37" s="41"/>
      <c r="E37" s="43"/>
      <c r="F37" s="43"/>
    </row>
    <row r="38" spans="1:6" ht="23.1" customHeight="1" thickBot="1" x14ac:dyDescent="0.35">
      <c r="A38" s="46" t="s">
        <v>25</v>
      </c>
      <c r="B38" s="37"/>
      <c r="C38" s="37"/>
      <c r="D38" s="45" t="s">
        <v>69</v>
      </c>
      <c r="E38" s="37">
        <v>1000</v>
      </c>
      <c r="F38" s="37"/>
    </row>
    <row r="39" spans="1:6" ht="23.1" customHeight="1" thickBot="1" x14ac:dyDescent="0.35">
      <c r="A39" s="34" t="s">
        <v>26</v>
      </c>
      <c r="B39" s="40"/>
      <c r="C39" s="40"/>
      <c r="D39" s="47" t="s">
        <v>29</v>
      </c>
      <c r="E39" s="40"/>
      <c r="F39" s="40"/>
    </row>
    <row r="40" spans="1:6" ht="18" customHeight="1" thickBot="1" x14ac:dyDescent="0.35">
      <c r="A40" s="38" t="s">
        <v>28</v>
      </c>
      <c r="B40" s="35"/>
      <c r="C40" s="35"/>
      <c r="D40" s="39" t="s">
        <v>58</v>
      </c>
      <c r="E40" s="40"/>
      <c r="F40" s="40"/>
    </row>
    <row r="41" spans="1:6" ht="23.1" customHeight="1" thickBot="1" x14ac:dyDescent="0.35">
      <c r="A41" s="8" t="s">
        <v>30</v>
      </c>
      <c r="B41" s="20">
        <f>B5</f>
        <v>2000</v>
      </c>
      <c r="C41" s="20">
        <f>C5</f>
        <v>0</v>
      </c>
      <c r="D41" s="16" t="s">
        <v>31</v>
      </c>
      <c r="E41" s="20">
        <f>E5</f>
        <v>1000</v>
      </c>
      <c r="F41" s="20">
        <f>F5</f>
        <v>0</v>
      </c>
    </row>
    <row r="42" spans="1:6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4" t="s">
        <v>33</v>
      </c>
      <c r="E42" s="28">
        <f>SUM(E43:E46)</f>
        <v>0</v>
      </c>
      <c r="F42" s="28">
        <f>SUM(F43:F46)</f>
        <v>0</v>
      </c>
    </row>
    <row r="43" spans="1:6" ht="18" customHeight="1" thickBot="1" x14ac:dyDescent="0.35">
      <c r="A43" s="6" t="s">
        <v>34</v>
      </c>
      <c r="B43" s="18"/>
      <c r="C43" s="18"/>
      <c r="D43" s="15" t="s">
        <v>35</v>
      </c>
      <c r="E43" s="21">
        <f>B43</f>
        <v>0</v>
      </c>
      <c r="F43" s="21">
        <f>C43</f>
        <v>0</v>
      </c>
    </row>
    <row r="44" spans="1:6" ht="23.1" customHeight="1" thickBot="1" x14ac:dyDescent="0.35">
      <c r="A44" s="6" t="s">
        <v>36</v>
      </c>
      <c r="B44" s="18"/>
      <c r="C44" s="18"/>
      <c r="D44" s="15" t="s">
        <v>37</v>
      </c>
      <c r="E44" s="21">
        <f t="shared" ref="E44:F46" si="0">B44</f>
        <v>0</v>
      </c>
      <c r="F44" s="21">
        <f t="shared" si="0"/>
        <v>0</v>
      </c>
    </row>
    <row r="45" spans="1:6" ht="23.1" customHeight="1" thickBot="1" x14ac:dyDescent="0.35">
      <c r="A45" s="6" t="s">
        <v>38</v>
      </c>
      <c r="B45" s="18"/>
      <c r="C45" s="18"/>
      <c r="D45" s="15" t="s">
        <v>39</v>
      </c>
      <c r="E45" s="21">
        <f t="shared" si="0"/>
        <v>0</v>
      </c>
      <c r="F45" s="21">
        <f t="shared" si="0"/>
        <v>0</v>
      </c>
    </row>
    <row r="46" spans="1:6" ht="23.1" customHeight="1" thickBot="1" x14ac:dyDescent="0.35">
      <c r="A46" s="6" t="s">
        <v>40</v>
      </c>
      <c r="B46" s="18"/>
      <c r="C46" s="18"/>
      <c r="D46" s="15" t="s">
        <v>40</v>
      </c>
      <c r="E46" s="21">
        <f t="shared" si="0"/>
        <v>0</v>
      </c>
      <c r="F46" s="21">
        <f t="shared" si="0"/>
        <v>0</v>
      </c>
    </row>
    <row r="47" spans="1:6" ht="23.1" customHeight="1" thickBot="1" x14ac:dyDescent="0.35">
      <c r="A47" s="9" t="s">
        <v>41</v>
      </c>
      <c r="B47" s="20">
        <f>B41+B42</f>
        <v>2000</v>
      </c>
      <c r="C47" s="20">
        <f>C41+C42</f>
        <v>0</v>
      </c>
      <c r="D47" s="17" t="s">
        <v>41</v>
      </c>
      <c r="E47" s="20">
        <f>E41+E42</f>
        <v>1000</v>
      </c>
      <c r="F47" s="20">
        <f>F41+F42</f>
        <v>0</v>
      </c>
    </row>
    <row r="48" spans="1:6" ht="23.1" customHeight="1" x14ac:dyDescent="0.3"/>
    <row r="49" spans="4:6" ht="15.75" customHeight="1" x14ac:dyDescent="0.3">
      <c r="D49" s="10" t="s">
        <v>42</v>
      </c>
      <c r="E49" s="31">
        <f>B41-E41</f>
        <v>1000</v>
      </c>
      <c r="F49" s="31">
        <f>C41-F41</f>
        <v>0</v>
      </c>
    </row>
  </sheetData>
  <pageMargins left="0" right="0" top="0" bottom="0" header="0.31496062992125984" footer="0.31496062992125984"/>
  <pageSetup paperSize="9" scale="77" orientation="portrait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F49"/>
  <sheetViews>
    <sheetView topLeftCell="A37" workbookViewId="0">
      <selection activeCell="G19" sqref="G19"/>
    </sheetView>
  </sheetViews>
  <sheetFormatPr baseColWidth="10" defaultRowHeight="14.4" x14ac:dyDescent="0.3"/>
  <cols>
    <col min="1" max="1" width="43.5546875" customWidth="1"/>
    <col min="4" max="4" width="34.88671875" style="10" customWidth="1"/>
  </cols>
  <sheetData>
    <row r="1" spans="1:6" ht="15" customHeight="1" x14ac:dyDescent="0.3">
      <c r="A1" s="27"/>
    </row>
    <row r="2" spans="1:6" ht="16.2" x14ac:dyDescent="0.3">
      <c r="A2" s="1" t="s">
        <v>146</v>
      </c>
    </row>
    <row r="3" spans="1:6" ht="7.5" customHeight="1" thickBot="1" x14ac:dyDescent="0.35">
      <c r="A3" s="2"/>
    </row>
    <row r="4" spans="1:6" ht="14.25" customHeight="1" thickBot="1" x14ac:dyDescent="0.35">
      <c r="A4" s="3" t="s">
        <v>0</v>
      </c>
      <c r="B4" s="4" t="s">
        <v>74</v>
      </c>
      <c r="C4" s="4" t="s">
        <v>75</v>
      </c>
      <c r="D4" s="11" t="s">
        <v>1</v>
      </c>
      <c r="E4" s="4" t="s">
        <v>74</v>
      </c>
      <c r="F4" s="4" t="s">
        <v>75</v>
      </c>
    </row>
    <row r="5" spans="1:6" ht="23.1" customHeight="1" thickBot="1" x14ac:dyDescent="0.35">
      <c r="A5" s="5" t="s">
        <v>2</v>
      </c>
      <c r="B5" s="18">
        <f>B6+B13+B19+B28+B32+B36+B38+B39+B40</f>
        <v>0</v>
      </c>
      <c r="C5" s="18">
        <f>C6+C13+C19+C28+C32+C36+C38+C39+C40</f>
        <v>0</v>
      </c>
      <c r="D5" s="12" t="s">
        <v>3</v>
      </c>
      <c r="E5" s="21">
        <f>E6+E13+E32+E36+E38+E39+E40</f>
        <v>0</v>
      </c>
      <c r="F5" s="21">
        <f>F6+F13+F32+F36+F38+F39+F40</f>
        <v>0</v>
      </c>
    </row>
    <row r="6" spans="1:6" ht="23.1" customHeight="1" thickBot="1" x14ac:dyDescent="0.35">
      <c r="A6" s="46" t="s">
        <v>4</v>
      </c>
      <c r="B6" s="37">
        <f>SUM(B7:B12)</f>
        <v>0</v>
      </c>
      <c r="C6" s="37">
        <f>SUM(C7:C12)</f>
        <v>0</v>
      </c>
      <c r="D6" s="47" t="s">
        <v>66</v>
      </c>
      <c r="E6" s="37">
        <f>SUM(E7:E12)</f>
        <v>0</v>
      </c>
      <c r="F6" s="37">
        <f>SUM(F7:F12)</f>
        <v>0</v>
      </c>
    </row>
    <row r="7" spans="1:6" ht="23.1" customHeight="1" thickBot="1" x14ac:dyDescent="0.35">
      <c r="A7" s="6" t="s">
        <v>43</v>
      </c>
      <c r="B7" s="18"/>
      <c r="C7" s="18"/>
      <c r="D7" s="13" t="s">
        <v>48</v>
      </c>
      <c r="E7" s="21"/>
      <c r="F7" s="21"/>
    </row>
    <row r="8" spans="1:6" ht="23.1" customHeight="1" thickBot="1" x14ac:dyDescent="0.35">
      <c r="A8" s="6" t="s">
        <v>44</v>
      </c>
      <c r="B8" s="18"/>
      <c r="C8" s="18"/>
      <c r="D8" s="13"/>
      <c r="E8" s="21"/>
      <c r="F8" s="21"/>
    </row>
    <row r="9" spans="1:6" ht="23.1" customHeight="1" thickBot="1" x14ac:dyDescent="0.35">
      <c r="A9" s="6" t="s">
        <v>45</v>
      </c>
      <c r="B9" s="18"/>
      <c r="C9" s="18"/>
      <c r="D9" s="13" t="s">
        <v>49</v>
      </c>
      <c r="E9" s="21"/>
      <c r="F9" s="21"/>
    </row>
    <row r="10" spans="1:6" ht="23.1" customHeight="1" thickBot="1" x14ac:dyDescent="0.35">
      <c r="A10" s="6" t="s">
        <v>46</v>
      </c>
      <c r="B10" s="18"/>
      <c r="C10" s="18"/>
      <c r="D10" s="13"/>
      <c r="E10" s="21"/>
      <c r="F10" s="21"/>
    </row>
    <row r="11" spans="1:6" ht="23.1" customHeight="1" thickBot="1" x14ac:dyDescent="0.35">
      <c r="A11" s="6" t="s">
        <v>47</v>
      </c>
      <c r="B11" s="18"/>
      <c r="C11" s="18"/>
      <c r="D11" s="13" t="s">
        <v>50</v>
      </c>
      <c r="E11" s="21"/>
      <c r="F11" s="21"/>
    </row>
    <row r="12" spans="1:6" ht="23.1" customHeight="1" thickBot="1" x14ac:dyDescent="0.35">
      <c r="A12" s="6"/>
      <c r="B12" s="18"/>
      <c r="C12" s="18"/>
      <c r="D12" s="13"/>
      <c r="E12" s="21"/>
      <c r="F12" s="21"/>
    </row>
    <row r="13" spans="1:6" ht="23.1" customHeight="1" thickBot="1" x14ac:dyDescent="0.35">
      <c r="A13" s="34" t="s">
        <v>7</v>
      </c>
      <c r="B13" s="35">
        <f>SUM(B14:B18)</f>
        <v>0</v>
      </c>
      <c r="C13" s="35">
        <f>SUM(C14:C18)</f>
        <v>0</v>
      </c>
      <c r="D13" s="32" t="s">
        <v>5</v>
      </c>
      <c r="E13" s="40">
        <f>SUM(E14:E31)</f>
        <v>0</v>
      </c>
      <c r="F13" s="40">
        <f>SUM(F14:F31)</f>
        <v>0</v>
      </c>
    </row>
    <row r="14" spans="1:6" ht="23.1" customHeight="1" thickBot="1" x14ac:dyDescent="0.35">
      <c r="A14" s="6" t="s">
        <v>51</v>
      </c>
      <c r="B14" s="18"/>
      <c r="C14" s="18"/>
      <c r="D14" s="15" t="s">
        <v>6</v>
      </c>
      <c r="E14" s="29"/>
      <c r="F14" s="29"/>
    </row>
    <row r="15" spans="1:6" ht="23.1" customHeight="1" thickBot="1" x14ac:dyDescent="0.35">
      <c r="A15" s="6" t="s">
        <v>67</v>
      </c>
      <c r="B15" s="18"/>
      <c r="C15" s="18"/>
      <c r="D15" s="15" t="s">
        <v>165</v>
      </c>
      <c r="E15" s="29"/>
      <c r="F15" s="29"/>
    </row>
    <row r="16" spans="1:6" ht="23.1" customHeight="1" thickBot="1" x14ac:dyDescent="0.35">
      <c r="A16" s="6" t="s">
        <v>8</v>
      </c>
      <c r="B16" s="18"/>
      <c r="C16" s="18"/>
      <c r="D16" s="23" t="s">
        <v>9</v>
      </c>
      <c r="E16" s="29"/>
      <c r="F16" s="29"/>
    </row>
    <row r="17" spans="1:6" ht="23.1" customHeight="1" thickBot="1" x14ac:dyDescent="0.35">
      <c r="A17" s="25" t="s">
        <v>10</v>
      </c>
      <c r="B17" s="18"/>
      <c r="C17" s="18"/>
      <c r="D17" s="23" t="s">
        <v>12</v>
      </c>
      <c r="E17" s="24"/>
      <c r="F17" s="24"/>
    </row>
    <row r="18" spans="1:6" ht="18.75" customHeight="1" thickBot="1" x14ac:dyDescent="0.35">
      <c r="A18" s="25" t="s">
        <v>52</v>
      </c>
      <c r="B18" s="26"/>
      <c r="C18" s="26"/>
      <c r="D18" s="48" t="s">
        <v>59</v>
      </c>
      <c r="E18" s="28"/>
      <c r="F18" s="28"/>
    </row>
    <row r="19" spans="1:6" ht="16.5" customHeight="1" thickBot="1" x14ac:dyDescent="0.35">
      <c r="A19" s="36" t="s">
        <v>11</v>
      </c>
      <c r="B19" s="37">
        <f>SUM(B20:B27)</f>
        <v>0</v>
      </c>
      <c r="C19" s="37">
        <f>SUM(C20:C27)</f>
        <v>0</v>
      </c>
      <c r="D19" s="49" t="s">
        <v>60</v>
      </c>
      <c r="E19" s="29"/>
      <c r="F19" s="29"/>
    </row>
    <row r="20" spans="1:6" ht="27.75" customHeight="1" thickBot="1" x14ac:dyDescent="0.35">
      <c r="A20" s="6" t="s">
        <v>53</v>
      </c>
      <c r="B20" s="18"/>
      <c r="C20" s="18"/>
      <c r="D20" s="15"/>
      <c r="E20" s="29"/>
      <c r="F20" s="29"/>
    </row>
    <row r="21" spans="1:6" ht="27.75" customHeight="1" thickBot="1" x14ac:dyDescent="0.35">
      <c r="A21" s="6" t="s">
        <v>54</v>
      </c>
      <c r="B21" s="18"/>
      <c r="C21" s="18"/>
      <c r="D21" s="15" t="s">
        <v>19</v>
      </c>
      <c r="E21" s="29"/>
      <c r="F21" s="29"/>
    </row>
    <row r="22" spans="1:6" ht="27.75" customHeight="1" thickBot="1" x14ac:dyDescent="0.35">
      <c r="A22" s="6" t="s">
        <v>55</v>
      </c>
      <c r="B22" s="18"/>
      <c r="C22" s="18"/>
      <c r="D22" s="15"/>
      <c r="E22" s="29"/>
      <c r="F22" s="29"/>
    </row>
    <row r="23" spans="1:6" ht="27.75" customHeight="1" thickBot="1" x14ac:dyDescent="0.35">
      <c r="A23" s="6" t="s">
        <v>56</v>
      </c>
      <c r="B23" s="18"/>
      <c r="C23" s="18"/>
      <c r="D23" s="15" t="s">
        <v>61</v>
      </c>
      <c r="E23" s="29"/>
      <c r="F23" s="29"/>
    </row>
    <row r="24" spans="1:6" ht="27.75" customHeight="1" thickBot="1" x14ac:dyDescent="0.35">
      <c r="A24" s="6" t="s">
        <v>57</v>
      </c>
      <c r="B24" s="18"/>
      <c r="C24" s="18"/>
      <c r="D24" s="15"/>
      <c r="E24" s="29"/>
      <c r="F24" s="29"/>
    </row>
    <row r="25" spans="1:6" ht="23.1" customHeight="1" thickBot="1" x14ac:dyDescent="0.35">
      <c r="A25" s="6" t="s">
        <v>13</v>
      </c>
      <c r="B25" s="18"/>
      <c r="C25" s="18"/>
      <c r="D25" s="15"/>
      <c r="E25" s="29"/>
      <c r="F25" s="29"/>
    </row>
    <row r="26" spans="1:6" ht="23.1" customHeight="1" thickBot="1" x14ac:dyDescent="0.35">
      <c r="A26" s="25" t="s">
        <v>52</v>
      </c>
      <c r="B26" s="18"/>
      <c r="C26" s="18"/>
      <c r="D26" s="15" t="s">
        <v>62</v>
      </c>
      <c r="E26" s="29"/>
      <c r="F26" s="29"/>
    </row>
    <row r="27" spans="1:6" ht="23.1" customHeight="1" thickBot="1" x14ac:dyDescent="0.35">
      <c r="A27" s="44"/>
      <c r="B27" s="18"/>
      <c r="C27" s="18"/>
      <c r="D27" s="15" t="s">
        <v>63</v>
      </c>
      <c r="E27" s="29"/>
      <c r="F27" s="29"/>
    </row>
    <row r="28" spans="1:6" ht="23.1" customHeight="1" thickBot="1" x14ac:dyDescent="0.35">
      <c r="A28" s="34" t="s">
        <v>14</v>
      </c>
      <c r="B28" s="35">
        <f>SUM(B29:B31)</f>
        <v>0</v>
      </c>
      <c r="C28" s="35">
        <f>SUM(C29:C31)</f>
        <v>0</v>
      </c>
      <c r="D28" s="15" t="s">
        <v>64</v>
      </c>
      <c r="E28" s="29"/>
      <c r="F28" s="29"/>
    </row>
    <row r="29" spans="1:6" ht="23.1" customHeight="1" thickBot="1" x14ac:dyDescent="0.35">
      <c r="A29" s="6" t="s">
        <v>16</v>
      </c>
      <c r="B29" s="18"/>
      <c r="C29" s="18"/>
      <c r="D29" s="15" t="s">
        <v>15</v>
      </c>
      <c r="E29" s="29"/>
      <c r="F29" s="29"/>
    </row>
    <row r="30" spans="1:6" ht="23.1" customHeight="1" thickBot="1" x14ac:dyDescent="0.35">
      <c r="A30" s="6" t="s">
        <v>17</v>
      </c>
      <c r="B30" s="18"/>
      <c r="C30" s="18"/>
      <c r="D30" s="15" t="s">
        <v>76</v>
      </c>
      <c r="E30" s="29"/>
      <c r="F30" s="29"/>
    </row>
    <row r="31" spans="1:6" ht="23.1" customHeight="1" thickBot="1" x14ac:dyDescent="0.35">
      <c r="A31" s="6"/>
      <c r="B31" s="18"/>
      <c r="C31" s="18"/>
      <c r="D31" s="15"/>
      <c r="E31" s="29"/>
      <c r="F31" s="29"/>
    </row>
    <row r="32" spans="1:6" ht="23.1" customHeight="1" thickBot="1" x14ac:dyDescent="0.35">
      <c r="A32" s="34" t="s">
        <v>18</v>
      </c>
      <c r="B32" s="35">
        <f>SUM(B33:B35)</f>
        <v>0</v>
      </c>
      <c r="C32" s="35">
        <f>SUM(C33:C35)</f>
        <v>0</v>
      </c>
      <c r="D32" s="32" t="s">
        <v>24</v>
      </c>
      <c r="E32" s="40">
        <f>+E33+E34+E35</f>
        <v>0</v>
      </c>
      <c r="F32" s="40">
        <f>+F33+F34+F35</f>
        <v>0</v>
      </c>
    </row>
    <row r="33" spans="1:6" ht="23.1" customHeight="1" thickBot="1" x14ac:dyDescent="0.35">
      <c r="A33" s="6" t="s">
        <v>20</v>
      </c>
      <c r="B33" s="18"/>
      <c r="C33" s="18"/>
      <c r="D33" s="15" t="s">
        <v>65</v>
      </c>
      <c r="E33" s="29"/>
      <c r="F33" s="29"/>
    </row>
    <row r="34" spans="1:6" ht="23.1" customHeight="1" thickBot="1" x14ac:dyDescent="0.35">
      <c r="A34" s="6" t="s">
        <v>21</v>
      </c>
      <c r="B34" s="18"/>
      <c r="C34" s="18"/>
      <c r="D34" s="15"/>
      <c r="E34" s="29"/>
      <c r="F34" s="29"/>
    </row>
    <row r="35" spans="1:6" ht="23.1" customHeight="1" thickBot="1" x14ac:dyDescent="0.35">
      <c r="A35" s="6" t="s">
        <v>22</v>
      </c>
      <c r="B35" s="18"/>
      <c r="C35" s="18"/>
      <c r="D35" s="15"/>
      <c r="E35" s="29"/>
      <c r="F35" s="29"/>
    </row>
    <row r="36" spans="1:6" ht="23.1" customHeight="1" thickBot="1" x14ac:dyDescent="0.35">
      <c r="A36" s="34" t="s">
        <v>23</v>
      </c>
      <c r="B36" s="40">
        <f>B37</f>
        <v>0</v>
      </c>
      <c r="C36" s="40">
        <f>C37</f>
        <v>0</v>
      </c>
      <c r="D36" s="39" t="s">
        <v>27</v>
      </c>
      <c r="E36" s="40">
        <f>E37</f>
        <v>0</v>
      </c>
      <c r="F36" s="40">
        <f>F37</f>
        <v>0</v>
      </c>
    </row>
    <row r="37" spans="1:6" ht="23.1" customHeight="1" thickBot="1" x14ac:dyDescent="0.35">
      <c r="A37" s="50" t="s">
        <v>83</v>
      </c>
      <c r="B37" s="42"/>
      <c r="C37" s="42"/>
      <c r="D37" s="41"/>
      <c r="E37" s="43"/>
      <c r="F37" s="43"/>
    </row>
    <row r="38" spans="1:6" ht="23.1" customHeight="1" thickBot="1" x14ac:dyDescent="0.35">
      <c r="A38" s="46" t="s">
        <v>25</v>
      </c>
      <c r="B38" s="37"/>
      <c r="C38" s="37"/>
      <c r="D38" s="45" t="s">
        <v>69</v>
      </c>
      <c r="E38" s="37"/>
      <c r="F38" s="37"/>
    </row>
    <row r="39" spans="1:6" ht="23.1" customHeight="1" thickBot="1" x14ac:dyDescent="0.35">
      <c r="A39" s="34" t="s">
        <v>26</v>
      </c>
      <c r="B39" s="40"/>
      <c r="C39" s="40"/>
      <c r="D39" s="47" t="s">
        <v>29</v>
      </c>
      <c r="E39" s="40"/>
      <c r="F39" s="40"/>
    </row>
    <row r="40" spans="1:6" ht="18" customHeight="1" thickBot="1" x14ac:dyDescent="0.35">
      <c r="A40" s="38" t="s">
        <v>28</v>
      </c>
      <c r="B40" s="35"/>
      <c r="C40" s="35"/>
      <c r="D40" s="39" t="s">
        <v>58</v>
      </c>
      <c r="E40" s="40"/>
      <c r="F40" s="40"/>
    </row>
    <row r="41" spans="1:6" ht="23.1" customHeight="1" thickBot="1" x14ac:dyDescent="0.35">
      <c r="A41" s="8" t="s">
        <v>30</v>
      </c>
      <c r="B41" s="20">
        <f>B5</f>
        <v>0</v>
      </c>
      <c r="C41" s="20">
        <f>C5</f>
        <v>0</v>
      </c>
      <c r="D41" s="16" t="s">
        <v>31</v>
      </c>
      <c r="E41" s="20">
        <f>E5</f>
        <v>0</v>
      </c>
      <c r="F41" s="20">
        <f>F5</f>
        <v>0</v>
      </c>
    </row>
    <row r="42" spans="1:6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4" t="s">
        <v>33</v>
      </c>
      <c r="E42" s="28">
        <f>SUM(E43:E46)</f>
        <v>0</v>
      </c>
      <c r="F42" s="28">
        <f>SUM(F43:F46)</f>
        <v>0</v>
      </c>
    </row>
    <row r="43" spans="1:6" ht="18" customHeight="1" thickBot="1" x14ac:dyDescent="0.35">
      <c r="A43" s="6" t="s">
        <v>34</v>
      </c>
      <c r="B43" s="18"/>
      <c r="C43" s="18"/>
      <c r="D43" s="15" t="s">
        <v>35</v>
      </c>
      <c r="E43" s="21">
        <f>B43</f>
        <v>0</v>
      </c>
      <c r="F43" s="21">
        <f>C43</f>
        <v>0</v>
      </c>
    </row>
    <row r="44" spans="1:6" ht="23.1" customHeight="1" thickBot="1" x14ac:dyDescent="0.35">
      <c r="A44" s="6" t="s">
        <v>36</v>
      </c>
      <c r="B44" s="18"/>
      <c r="C44" s="18"/>
      <c r="D44" s="15" t="s">
        <v>37</v>
      </c>
      <c r="E44" s="21">
        <f t="shared" ref="E44:F46" si="0">B44</f>
        <v>0</v>
      </c>
      <c r="F44" s="21">
        <f t="shared" si="0"/>
        <v>0</v>
      </c>
    </row>
    <row r="45" spans="1:6" ht="23.1" customHeight="1" thickBot="1" x14ac:dyDescent="0.35">
      <c r="A45" s="6" t="s">
        <v>38</v>
      </c>
      <c r="B45" s="18"/>
      <c r="C45" s="18"/>
      <c r="D45" s="15" t="s">
        <v>39</v>
      </c>
      <c r="E45" s="21">
        <f t="shared" si="0"/>
        <v>0</v>
      </c>
      <c r="F45" s="21">
        <f t="shared" si="0"/>
        <v>0</v>
      </c>
    </row>
    <row r="46" spans="1:6" ht="23.1" customHeight="1" thickBot="1" x14ac:dyDescent="0.35">
      <c r="A46" s="6" t="s">
        <v>40</v>
      </c>
      <c r="B46" s="18"/>
      <c r="C46" s="18"/>
      <c r="D46" s="15" t="s">
        <v>40</v>
      </c>
      <c r="E46" s="21">
        <f t="shared" si="0"/>
        <v>0</v>
      </c>
      <c r="F46" s="21">
        <f t="shared" si="0"/>
        <v>0</v>
      </c>
    </row>
    <row r="47" spans="1:6" ht="23.1" customHeight="1" thickBot="1" x14ac:dyDescent="0.35">
      <c r="A47" s="9" t="s">
        <v>41</v>
      </c>
      <c r="B47" s="20">
        <f>B41+B42</f>
        <v>0</v>
      </c>
      <c r="C47" s="20">
        <f>C41+C42</f>
        <v>0</v>
      </c>
      <c r="D47" s="17" t="s">
        <v>41</v>
      </c>
      <c r="E47" s="20">
        <f>E41+E42</f>
        <v>0</v>
      </c>
      <c r="F47" s="20">
        <f>F41+F42</f>
        <v>0</v>
      </c>
    </row>
    <row r="48" spans="1:6" ht="23.1" customHeight="1" x14ac:dyDescent="0.3"/>
    <row r="49" spans="4:6" ht="15.75" customHeight="1" x14ac:dyDescent="0.3">
      <c r="D49" s="10" t="s">
        <v>42</v>
      </c>
      <c r="E49" s="31">
        <f>B41-E41</f>
        <v>0</v>
      </c>
      <c r="F49" s="31">
        <f>C41-F41</f>
        <v>0</v>
      </c>
    </row>
  </sheetData>
  <pageMargins left="0" right="0" top="0" bottom="0" header="0.31496062992125984" footer="0.31496062992125984"/>
  <pageSetup paperSize="9" scale="7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K49"/>
  <sheetViews>
    <sheetView topLeftCell="A31" workbookViewId="0">
      <selection activeCell="H16" sqref="H16"/>
    </sheetView>
  </sheetViews>
  <sheetFormatPr baseColWidth="10" defaultRowHeight="14.4" x14ac:dyDescent="0.3"/>
  <cols>
    <col min="1" max="1" width="43.5546875" customWidth="1"/>
    <col min="4" max="4" width="34.88671875" style="10" customWidth="1"/>
  </cols>
  <sheetData>
    <row r="1" spans="1:6" ht="13.5" customHeight="1" x14ac:dyDescent="0.3">
      <c r="A1" s="27"/>
    </row>
    <row r="2" spans="1:6" ht="16.2" x14ac:dyDescent="0.3">
      <c r="A2" s="1" t="s">
        <v>150</v>
      </c>
    </row>
    <row r="3" spans="1:6" ht="7.5" customHeight="1" thickBot="1" x14ac:dyDescent="0.35">
      <c r="A3" s="2"/>
    </row>
    <row r="4" spans="1:6" ht="14.25" customHeight="1" thickBot="1" x14ac:dyDescent="0.35">
      <c r="A4" s="3" t="s">
        <v>0</v>
      </c>
      <c r="B4" s="4" t="s">
        <v>74</v>
      </c>
      <c r="C4" s="4" t="s">
        <v>75</v>
      </c>
      <c r="D4" s="11" t="s">
        <v>1</v>
      </c>
      <c r="E4" s="4" t="s">
        <v>74</v>
      </c>
      <c r="F4" s="4" t="s">
        <v>75</v>
      </c>
    </row>
    <row r="5" spans="1:6" ht="23.1" customHeight="1" thickBot="1" x14ac:dyDescent="0.35">
      <c r="A5" s="5" t="s">
        <v>2</v>
      </c>
      <c r="B5" s="18">
        <f>B6+B13+B19+B28+B32+B36+B38+B39+B40</f>
        <v>17400</v>
      </c>
      <c r="C5" s="18">
        <f>C6+C13+C19+C28+C32+C36+C38+C39+C40</f>
        <v>0</v>
      </c>
      <c r="D5" s="12" t="s">
        <v>3</v>
      </c>
      <c r="E5" s="21">
        <f>E6+E13+E32+E36+E38+E39+E40</f>
        <v>0</v>
      </c>
      <c r="F5" s="21">
        <f>F6+F13+F32+F36+F38+F39+F40</f>
        <v>0</v>
      </c>
    </row>
    <row r="6" spans="1:6" ht="23.1" customHeight="1" thickBot="1" x14ac:dyDescent="0.35">
      <c r="A6" s="46" t="s">
        <v>4</v>
      </c>
      <c r="B6" s="37">
        <f>SUM(B7:B12)</f>
        <v>5300</v>
      </c>
      <c r="C6" s="37">
        <f>SUM(C7:C12)</f>
        <v>0</v>
      </c>
      <c r="D6" s="47" t="s">
        <v>66</v>
      </c>
      <c r="E6" s="37">
        <f>SUM(E7:E12)</f>
        <v>0</v>
      </c>
      <c r="F6" s="37">
        <f>SUM(F7:F12)</f>
        <v>0</v>
      </c>
    </row>
    <row r="7" spans="1:6" ht="23.1" customHeight="1" thickBot="1" x14ac:dyDescent="0.35">
      <c r="A7" s="6" t="s">
        <v>43</v>
      </c>
      <c r="B7" s="18">
        <v>5000</v>
      </c>
      <c r="C7" s="18"/>
      <c r="D7" s="13" t="s">
        <v>48</v>
      </c>
      <c r="E7" s="21"/>
      <c r="F7" s="21"/>
    </row>
    <row r="8" spans="1:6" ht="23.1" customHeight="1" thickBot="1" x14ac:dyDescent="0.35">
      <c r="A8" s="6" t="s">
        <v>44</v>
      </c>
      <c r="B8" s="18"/>
      <c r="C8" s="18"/>
      <c r="D8" s="13"/>
      <c r="E8" s="21"/>
      <c r="F8" s="21"/>
    </row>
    <row r="9" spans="1:6" ht="23.1" customHeight="1" thickBot="1" x14ac:dyDescent="0.35">
      <c r="A9" s="6" t="s">
        <v>45</v>
      </c>
      <c r="B9" s="18"/>
      <c r="C9" s="18"/>
      <c r="D9" s="13" t="s">
        <v>49</v>
      </c>
      <c r="E9" s="21"/>
      <c r="F9" s="21"/>
    </row>
    <row r="10" spans="1:6" ht="23.1" customHeight="1" thickBot="1" x14ac:dyDescent="0.35">
      <c r="A10" s="6" t="s">
        <v>46</v>
      </c>
      <c r="B10" s="18">
        <v>300</v>
      </c>
      <c r="C10" s="18"/>
      <c r="D10" s="13"/>
      <c r="E10" s="21"/>
      <c r="F10" s="21"/>
    </row>
    <row r="11" spans="1:6" ht="23.1" customHeight="1" thickBot="1" x14ac:dyDescent="0.35">
      <c r="A11" s="6" t="s">
        <v>47</v>
      </c>
      <c r="B11" s="18"/>
      <c r="C11" s="18"/>
      <c r="D11" s="13" t="s">
        <v>50</v>
      </c>
      <c r="E11" s="21"/>
      <c r="F11" s="21"/>
    </row>
    <row r="12" spans="1:6" ht="23.1" customHeight="1" thickBot="1" x14ac:dyDescent="0.35">
      <c r="A12" s="6"/>
      <c r="B12" s="18"/>
      <c r="C12" s="18"/>
      <c r="D12" s="13"/>
      <c r="E12" s="21"/>
      <c r="F12" s="21"/>
    </row>
    <row r="13" spans="1:6" ht="23.1" customHeight="1" thickBot="1" x14ac:dyDescent="0.35">
      <c r="A13" s="34" t="s">
        <v>7</v>
      </c>
      <c r="B13" s="35">
        <f>SUM(B14:B18)</f>
        <v>0</v>
      </c>
      <c r="C13" s="35">
        <f>SUM(C14:C18)</f>
        <v>0</v>
      </c>
      <c r="D13" s="32" t="s">
        <v>5</v>
      </c>
      <c r="E13" s="40">
        <f>SUM(E14:E31)</f>
        <v>0</v>
      </c>
      <c r="F13" s="40">
        <f>SUM(F14:F31)</f>
        <v>0</v>
      </c>
    </row>
    <row r="14" spans="1:6" ht="23.1" customHeight="1" thickBot="1" x14ac:dyDescent="0.35">
      <c r="A14" s="6" t="s">
        <v>51</v>
      </c>
      <c r="B14" s="18"/>
      <c r="C14" s="18"/>
      <c r="D14" s="15" t="s">
        <v>6</v>
      </c>
      <c r="E14" s="29"/>
      <c r="F14" s="29"/>
    </row>
    <row r="15" spans="1:6" ht="23.1" customHeight="1" thickBot="1" x14ac:dyDescent="0.35">
      <c r="A15" s="6" t="s">
        <v>67</v>
      </c>
      <c r="B15" s="18"/>
      <c r="C15" s="18"/>
      <c r="D15" s="15" t="s">
        <v>165</v>
      </c>
      <c r="E15" s="29"/>
      <c r="F15" s="29"/>
    </row>
    <row r="16" spans="1:6" ht="23.1" customHeight="1" thickBot="1" x14ac:dyDescent="0.35">
      <c r="A16" s="6" t="s">
        <v>8</v>
      </c>
      <c r="B16" s="18"/>
      <c r="C16" s="18"/>
      <c r="D16" s="23" t="s">
        <v>9</v>
      </c>
      <c r="E16" s="29"/>
      <c r="F16" s="29"/>
    </row>
    <row r="17" spans="1:11" ht="23.1" customHeight="1" thickBot="1" x14ac:dyDescent="0.35">
      <c r="A17" s="25" t="s">
        <v>10</v>
      </c>
      <c r="B17" s="18"/>
      <c r="C17" s="18"/>
      <c r="D17" s="23" t="s">
        <v>12</v>
      </c>
      <c r="E17" s="24"/>
      <c r="F17" s="24"/>
      <c r="H17" s="64"/>
      <c r="I17" s="65"/>
      <c r="J17" s="65"/>
      <c r="K17" s="62"/>
    </row>
    <row r="18" spans="1:11" ht="18.75" customHeight="1" thickBot="1" x14ac:dyDescent="0.35">
      <c r="A18" s="25" t="s">
        <v>52</v>
      </c>
      <c r="B18" s="26"/>
      <c r="C18" s="26"/>
      <c r="D18" s="48" t="s">
        <v>59</v>
      </c>
      <c r="E18" s="28"/>
      <c r="F18" s="28"/>
      <c r="H18" s="64"/>
      <c r="I18" s="65"/>
      <c r="J18" s="65"/>
      <c r="K18" s="62"/>
    </row>
    <row r="19" spans="1:11" ht="16.5" customHeight="1" thickBot="1" x14ac:dyDescent="0.35">
      <c r="A19" s="36" t="s">
        <v>11</v>
      </c>
      <c r="B19" s="37">
        <f>SUM(B20:B27)</f>
        <v>12100</v>
      </c>
      <c r="C19" s="37">
        <f>SUM(C20:C27)</f>
        <v>0</v>
      </c>
      <c r="D19" s="49" t="s">
        <v>60</v>
      </c>
      <c r="E19" s="29"/>
      <c r="F19" s="29"/>
      <c r="H19" s="64"/>
      <c r="I19" s="65"/>
      <c r="J19" s="65"/>
      <c r="K19" s="62"/>
    </row>
    <row r="20" spans="1:11" ht="27.75" customHeight="1" thickBot="1" x14ac:dyDescent="0.35">
      <c r="A20" s="6" t="s">
        <v>53</v>
      </c>
      <c r="B20" s="18"/>
      <c r="C20" s="18"/>
      <c r="D20" s="15"/>
      <c r="E20" s="29"/>
      <c r="F20" s="29"/>
    </row>
    <row r="21" spans="1:11" ht="27.75" customHeight="1" thickBot="1" x14ac:dyDescent="0.35">
      <c r="A21" s="6" t="s">
        <v>54</v>
      </c>
      <c r="B21" s="18">
        <v>1500</v>
      </c>
      <c r="C21" s="18"/>
      <c r="D21" s="15" t="s">
        <v>19</v>
      </c>
      <c r="E21" s="29"/>
      <c r="F21" s="29"/>
    </row>
    <row r="22" spans="1:11" ht="27.75" customHeight="1" thickBot="1" x14ac:dyDescent="0.35">
      <c r="A22" s="6" t="s">
        <v>55</v>
      </c>
      <c r="B22" s="18">
        <f>10000+600</f>
        <v>10600</v>
      </c>
      <c r="C22" s="18"/>
      <c r="D22" s="15"/>
      <c r="E22" s="29"/>
      <c r="F22" s="29"/>
    </row>
    <row r="23" spans="1:11" ht="27.75" customHeight="1" thickBot="1" x14ac:dyDescent="0.35">
      <c r="A23" s="6" t="s">
        <v>56</v>
      </c>
      <c r="B23" s="18"/>
      <c r="C23" s="18"/>
      <c r="D23" s="15" t="s">
        <v>61</v>
      </c>
      <c r="E23" s="29"/>
      <c r="F23" s="29"/>
    </row>
    <row r="24" spans="1:11" ht="27.75" customHeight="1" thickBot="1" x14ac:dyDescent="0.35">
      <c r="A24" s="6" t="s">
        <v>57</v>
      </c>
      <c r="B24" s="18"/>
      <c r="C24" s="18"/>
      <c r="D24" s="15"/>
      <c r="E24" s="29"/>
      <c r="F24" s="29"/>
    </row>
    <row r="25" spans="1:11" ht="23.1" customHeight="1" thickBot="1" x14ac:dyDescent="0.35">
      <c r="A25" s="6" t="s">
        <v>13</v>
      </c>
      <c r="B25" s="18"/>
      <c r="C25" s="18"/>
      <c r="D25" s="15"/>
      <c r="E25" s="29"/>
      <c r="F25" s="29"/>
    </row>
    <row r="26" spans="1:11" ht="23.1" customHeight="1" thickBot="1" x14ac:dyDescent="0.35">
      <c r="A26" s="25" t="s">
        <v>52</v>
      </c>
      <c r="B26" s="18"/>
      <c r="C26" s="18"/>
      <c r="D26" s="15" t="s">
        <v>62</v>
      </c>
      <c r="E26" s="29"/>
      <c r="F26" s="29"/>
    </row>
    <row r="27" spans="1:11" ht="23.1" customHeight="1" thickBot="1" x14ac:dyDescent="0.35">
      <c r="A27" s="44"/>
      <c r="B27" s="18"/>
      <c r="C27" s="18"/>
      <c r="D27" s="15" t="s">
        <v>63</v>
      </c>
      <c r="E27" s="29"/>
      <c r="F27" s="29"/>
    </row>
    <row r="28" spans="1:11" ht="23.1" customHeight="1" thickBot="1" x14ac:dyDescent="0.35">
      <c r="A28" s="34" t="s">
        <v>14</v>
      </c>
      <c r="B28" s="35">
        <f>SUM(B29:B31)</f>
        <v>0</v>
      </c>
      <c r="C28" s="35">
        <f>SUM(C29:C31)</f>
        <v>0</v>
      </c>
      <c r="D28" s="15" t="s">
        <v>64</v>
      </c>
      <c r="E28" s="29"/>
      <c r="F28" s="29"/>
    </row>
    <row r="29" spans="1:11" ht="23.1" customHeight="1" thickBot="1" x14ac:dyDescent="0.35">
      <c r="A29" s="6" t="s">
        <v>16</v>
      </c>
      <c r="B29" s="18"/>
      <c r="C29" s="18"/>
      <c r="D29" s="15" t="s">
        <v>15</v>
      </c>
      <c r="E29" s="29"/>
      <c r="F29" s="29"/>
    </row>
    <row r="30" spans="1:11" ht="23.1" customHeight="1" thickBot="1" x14ac:dyDescent="0.35">
      <c r="A30" s="6" t="s">
        <v>17</v>
      </c>
      <c r="B30" s="18"/>
      <c r="C30" s="18"/>
      <c r="D30" s="15" t="s">
        <v>96</v>
      </c>
      <c r="E30" s="29"/>
      <c r="F30" s="29"/>
    </row>
    <row r="31" spans="1:11" ht="23.1" customHeight="1" thickBot="1" x14ac:dyDescent="0.35">
      <c r="A31" s="6"/>
      <c r="B31" s="18"/>
      <c r="C31" s="18"/>
      <c r="D31" s="15"/>
      <c r="E31" s="29"/>
      <c r="F31" s="29"/>
    </row>
    <row r="32" spans="1:11" ht="23.1" customHeight="1" thickBot="1" x14ac:dyDescent="0.35">
      <c r="A32" s="34" t="s">
        <v>18</v>
      </c>
      <c r="B32" s="35">
        <f>SUM(B33:B35)</f>
        <v>0</v>
      </c>
      <c r="C32" s="35">
        <f>SUM(C33:C35)</f>
        <v>0</v>
      </c>
      <c r="D32" s="32" t="s">
        <v>24</v>
      </c>
      <c r="E32" s="40">
        <f>+E33+E34+E35</f>
        <v>0</v>
      </c>
      <c r="F32" s="40">
        <f>+F33+F34+F35</f>
        <v>0</v>
      </c>
    </row>
    <row r="33" spans="1:6" ht="23.1" customHeight="1" thickBot="1" x14ac:dyDescent="0.35">
      <c r="A33" s="6" t="s">
        <v>20</v>
      </c>
      <c r="B33" s="18"/>
      <c r="C33" s="18"/>
      <c r="D33" s="15" t="s">
        <v>65</v>
      </c>
      <c r="E33" s="29"/>
      <c r="F33" s="29"/>
    </row>
    <row r="34" spans="1:6" ht="23.1" customHeight="1" thickBot="1" x14ac:dyDescent="0.35">
      <c r="A34" s="6" t="s">
        <v>21</v>
      </c>
      <c r="B34" s="18"/>
      <c r="C34" s="18"/>
      <c r="D34" s="15" t="s">
        <v>73</v>
      </c>
      <c r="E34" s="29"/>
      <c r="F34" s="29"/>
    </row>
    <row r="35" spans="1:6" ht="23.1" customHeight="1" thickBot="1" x14ac:dyDescent="0.35">
      <c r="A35" s="6" t="s">
        <v>22</v>
      </c>
      <c r="B35" s="18"/>
      <c r="C35" s="18"/>
      <c r="D35" s="15"/>
      <c r="E35" s="29"/>
      <c r="F35" s="29"/>
    </row>
    <row r="36" spans="1:6" ht="23.1" customHeight="1" thickBot="1" x14ac:dyDescent="0.35">
      <c r="A36" s="34" t="s">
        <v>23</v>
      </c>
      <c r="B36" s="40">
        <f>B37</f>
        <v>0</v>
      </c>
      <c r="C36" s="40">
        <f>C37</f>
        <v>0</v>
      </c>
      <c r="D36" s="39" t="s">
        <v>27</v>
      </c>
      <c r="E36" s="40">
        <f>E37</f>
        <v>0</v>
      </c>
      <c r="F36" s="40">
        <f>F37</f>
        <v>0</v>
      </c>
    </row>
    <row r="37" spans="1:6" ht="23.1" customHeight="1" thickBot="1" x14ac:dyDescent="0.35">
      <c r="A37" s="41"/>
      <c r="B37" s="42"/>
      <c r="C37" s="42"/>
      <c r="D37" s="41"/>
      <c r="E37" s="43"/>
      <c r="F37" s="43"/>
    </row>
    <row r="38" spans="1:6" ht="23.1" customHeight="1" thickBot="1" x14ac:dyDescent="0.35">
      <c r="A38" s="46" t="s">
        <v>25</v>
      </c>
      <c r="B38" s="37"/>
      <c r="C38" s="37"/>
      <c r="D38" s="45" t="s">
        <v>69</v>
      </c>
      <c r="E38" s="37"/>
      <c r="F38" s="37"/>
    </row>
    <row r="39" spans="1:6" ht="23.1" customHeight="1" thickBot="1" x14ac:dyDescent="0.35">
      <c r="A39" s="34" t="s">
        <v>26</v>
      </c>
      <c r="B39" s="40"/>
      <c r="C39" s="40"/>
      <c r="D39" s="47" t="s">
        <v>29</v>
      </c>
      <c r="E39" s="40"/>
      <c r="F39" s="40"/>
    </row>
    <row r="40" spans="1:6" ht="18" customHeight="1" thickBot="1" x14ac:dyDescent="0.35">
      <c r="A40" s="38" t="s">
        <v>28</v>
      </c>
      <c r="B40" s="35"/>
      <c r="C40" s="35"/>
      <c r="D40" s="39" t="s">
        <v>58</v>
      </c>
      <c r="E40" s="40"/>
      <c r="F40" s="40"/>
    </row>
    <row r="41" spans="1:6" ht="23.1" customHeight="1" thickBot="1" x14ac:dyDescent="0.35">
      <c r="A41" s="8" t="s">
        <v>30</v>
      </c>
      <c r="B41" s="20">
        <f>B5</f>
        <v>17400</v>
      </c>
      <c r="C41" s="20">
        <f>C5</f>
        <v>0</v>
      </c>
      <c r="D41" s="16" t="s">
        <v>31</v>
      </c>
      <c r="E41" s="20">
        <f>E5</f>
        <v>0</v>
      </c>
      <c r="F41" s="20">
        <f>F5</f>
        <v>0</v>
      </c>
    </row>
    <row r="42" spans="1:6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4" t="s">
        <v>33</v>
      </c>
      <c r="E42" s="28">
        <f>SUM(E43:E46)</f>
        <v>0</v>
      </c>
      <c r="F42" s="28">
        <f>SUM(F43:F46)</f>
        <v>0</v>
      </c>
    </row>
    <row r="43" spans="1:6" ht="18" customHeight="1" thickBot="1" x14ac:dyDescent="0.35">
      <c r="A43" s="6" t="s">
        <v>34</v>
      </c>
      <c r="B43" s="18"/>
      <c r="C43" s="18"/>
      <c r="D43" s="15" t="s">
        <v>35</v>
      </c>
      <c r="E43" s="21">
        <f>B43</f>
        <v>0</v>
      </c>
      <c r="F43" s="21">
        <f>C43</f>
        <v>0</v>
      </c>
    </row>
    <row r="44" spans="1:6" ht="23.1" customHeight="1" thickBot="1" x14ac:dyDescent="0.35">
      <c r="A44" s="6" t="s">
        <v>36</v>
      </c>
      <c r="B44" s="18"/>
      <c r="C44" s="18"/>
      <c r="D44" s="15" t="s">
        <v>37</v>
      </c>
      <c r="E44" s="21">
        <f t="shared" ref="E44:F46" si="0">B44</f>
        <v>0</v>
      </c>
      <c r="F44" s="21">
        <f t="shared" si="0"/>
        <v>0</v>
      </c>
    </row>
    <row r="45" spans="1:6" ht="23.1" customHeight="1" thickBot="1" x14ac:dyDescent="0.35">
      <c r="A45" s="6" t="s">
        <v>38</v>
      </c>
      <c r="B45" s="18"/>
      <c r="C45" s="18"/>
      <c r="D45" s="15" t="s">
        <v>39</v>
      </c>
      <c r="E45" s="21">
        <f t="shared" si="0"/>
        <v>0</v>
      </c>
      <c r="F45" s="21">
        <f t="shared" si="0"/>
        <v>0</v>
      </c>
    </row>
    <row r="46" spans="1:6" ht="23.1" customHeight="1" thickBot="1" x14ac:dyDescent="0.35">
      <c r="A46" s="6" t="s">
        <v>40</v>
      </c>
      <c r="B46" s="18"/>
      <c r="C46" s="18"/>
      <c r="D46" s="15" t="s">
        <v>40</v>
      </c>
      <c r="E46" s="21">
        <f t="shared" si="0"/>
        <v>0</v>
      </c>
      <c r="F46" s="21">
        <f t="shared" si="0"/>
        <v>0</v>
      </c>
    </row>
    <row r="47" spans="1:6" ht="23.1" customHeight="1" thickBot="1" x14ac:dyDescent="0.35">
      <c r="A47" s="9" t="s">
        <v>41</v>
      </c>
      <c r="B47" s="20">
        <f>B41+B42</f>
        <v>17400</v>
      </c>
      <c r="C47" s="20">
        <f>C41+C42</f>
        <v>0</v>
      </c>
      <c r="D47" s="17" t="s">
        <v>41</v>
      </c>
      <c r="E47" s="20">
        <f>E41+E42</f>
        <v>0</v>
      </c>
      <c r="F47" s="20">
        <f>F41+F42</f>
        <v>0</v>
      </c>
    </row>
    <row r="48" spans="1:6" ht="23.1" customHeight="1" x14ac:dyDescent="0.3"/>
    <row r="49" spans="4:6" ht="15.75" customHeight="1" x14ac:dyDescent="0.3">
      <c r="D49" s="10" t="s">
        <v>42</v>
      </c>
      <c r="E49" s="31">
        <f>B41-E41</f>
        <v>17400</v>
      </c>
      <c r="F49" s="31">
        <f>C41-F41</f>
        <v>0</v>
      </c>
    </row>
  </sheetData>
  <pageMargins left="0" right="0" top="0" bottom="0" header="0.31496062992125984" footer="0.31496062992125984"/>
  <pageSetup paperSize="9" scale="74" orientation="portrait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F49"/>
  <sheetViews>
    <sheetView topLeftCell="A31" workbookViewId="0">
      <selection activeCell="I19" sqref="I19"/>
    </sheetView>
  </sheetViews>
  <sheetFormatPr baseColWidth="10" defaultRowHeight="14.4" x14ac:dyDescent="0.3"/>
  <cols>
    <col min="1" max="1" width="43.5546875" customWidth="1"/>
    <col min="4" max="4" width="34.88671875" style="10" customWidth="1"/>
  </cols>
  <sheetData>
    <row r="1" spans="1:6" ht="15" customHeight="1" x14ac:dyDescent="0.3">
      <c r="A1" s="27"/>
    </row>
    <row r="2" spans="1:6" ht="16.2" x14ac:dyDescent="0.3">
      <c r="A2" s="1" t="s">
        <v>146</v>
      </c>
    </row>
    <row r="3" spans="1:6" ht="7.5" customHeight="1" thickBot="1" x14ac:dyDescent="0.35">
      <c r="A3" s="2"/>
    </row>
    <row r="4" spans="1:6" ht="14.25" customHeight="1" thickBot="1" x14ac:dyDescent="0.35">
      <c r="A4" s="3" t="s">
        <v>0</v>
      </c>
      <c r="B4" s="4" t="s">
        <v>74</v>
      </c>
      <c r="C4" s="4" t="s">
        <v>75</v>
      </c>
      <c r="D4" s="11" t="s">
        <v>1</v>
      </c>
      <c r="E4" s="4" t="s">
        <v>74</v>
      </c>
      <c r="F4" s="4" t="s">
        <v>75</v>
      </c>
    </row>
    <row r="5" spans="1:6" ht="23.1" customHeight="1" thickBot="1" x14ac:dyDescent="0.35">
      <c r="A5" s="5" t="s">
        <v>2</v>
      </c>
      <c r="B5" s="18">
        <f>B6+B13+B19+B28+B32+B36+B38+B39+B40</f>
        <v>0</v>
      </c>
      <c r="C5" s="18">
        <f>C6+C13+C19+C28+C32+C36+C38+C39+C40</f>
        <v>0</v>
      </c>
      <c r="D5" s="12" t="s">
        <v>3</v>
      </c>
      <c r="E5" s="21">
        <f>E6+E13+E32+E36+E38+E39+E40</f>
        <v>0</v>
      </c>
      <c r="F5" s="21">
        <f>F6+F13+F32+F36+F38+F39+F40</f>
        <v>0</v>
      </c>
    </row>
    <row r="6" spans="1:6" ht="23.1" customHeight="1" thickBot="1" x14ac:dyDescent="0.35">
      <c r="A6" s="46" t="s">
        <v>4</v>
      </c>
      <c r="B6" s="37">
        <f>SUM(B7:B12)</f>
        <v>0</v>
      </c>
      <c r="C6" s="37">
        <f>SUM(C7:C12)</f>
        <v>0</v>
      </c>
      <c r="D6" s="47" t="s">
        <v>66</v>
      </c>
      <c r="E6" s="37">
        <f>SUM(E7:E12)</f>
        <v>0</v>
      </c>
      <c r="F6" s="37">
        <f>SUM(F7:F12)</f>
        <v>0</v>
      </c>
    </row>
    <row r="7" spans="1:6" ht="23.1" customHeight="1" thickBot="1" x14ac:dyDescent="0.35">
      <c r="A7" s="6" t="s">
        <v>43</v>
      </c>
      <c r="B7" s="18"/>
      <c r="C7" s="18"/>
      <c r="D7" s="13" t="s">
        <v>48</v>
      </c>
      <c r="E7" s="21"/>
      <c r="F7" s="21"/>
    </row>
    <row r="8" spans="1:6" ht="23.1" customHeight="1" thickBot="1" x14ac:dyDescent="0.35">
      <c r="A8" s="6" t="s">
        <v>44</v>
      </c>
      <c r="B8" s="18"/>
      <c r="C8" s="18"/>
      <c r="D8" s="13"/>
      <c r="E8" s="21"/>
      <c r="F8" s="21"/>
    </row>
    <row r="9" spans="1:6" ht="23.1" customHeight="1" thickBot="1" x14ac:dyDescent="0.35">
      <c r="A9" s="6" t="s">
        <v>45</v>
      </c>
      <c r="B9" s="18"/>
      <c r="C9" s="18"/>
      <c r="D9" s="13" t="s">
        <v>49</v>
      </c>
      <c r="E9" s="21"/>
      <c r="F9" s="21"/>
    </row>
    <row r="10" spans="1:6" ht="23.1" customHeight="1" thickBot="1" x14ac:dyDescent="0.35">
      <c r="A10" s="6" t="s">
        <v>46</v>
      </c>
      <c r="B10" s="18"/>
      <c r="C10" s="18"/>
      <c r="D10" s="13"/>
      <c r="E10" s="21"/>
      <c r="F10" s="21"/>
    </row>
    <row r="11" spans="1:6" ht="23.1" customHeight="1" thickBot="1" x14ac:dyDescent="0.35">
      <c r="A11" s="6" t="s">
        <v>47</v>
      </c>
      <c r="B11" s="18"/>
      <c r="C11" s="18"/>
      <c r="D11" s="13" t="s">
        <v>50</v>
      </c>
      <c r="E11" s="21"/>
      <c r="F11" s="21"/>
    </row>
    <row r="12" spans="1:6" ht="23.1" customHeight="1" thickBot="1" x14ac:dyDescent="0.35">
      <c r="A12" s="6"/>
      <c r="B12" s="18"/>
      <c r="C12" s="18"/>
      <c r="D12" s="13"/>
      <c r="E12" s="21"/>
      <c r="F12" s="21"/>
    </row>
    <row r="13" spans="1:6" ht="23.1" customHeight="1" thickBot="1" x14ac:dyDescent="0.35">
      <c r="A13" s="34" t="s">
        <v>7</v>
      </c>
      <c r="B13" s="35">
        <f>SUM(B14:B18)</f>
        <v>0</v>
      </c>
      <c r="C13" s="35">
        <f>SUM(C14:C18)</f>
        <v>0</v>
      </c>
      <c r="D13" s="32" t="s">
        <v>5</v>
      </c>
      <c r="E13" s="40">
        <f>SUM(E14:E31)</f>
        <v>0</v>
      </c>
      <c r="F13" s="40">
        <f>SUM(F14:F31)</f>
        <v>0</v>
      </c>
    </row>
    <row r="14" spans="1:6" ht="23.1" customHeight="1" thickBot="1" x14ac:dyDescent="0.35">
      <c r="A14" s="6" t="s">
        <v>51</v>
      </c>
      <c r="B14" s="18"/>
      <c r="C14" s="18"/>
      <c r="D14" s="15" t="s">
        <v>6</v>
      </c>
      <c r="E14" s="29"/>
      <c r="F14" s="29"/>
    </row>
    <row r="15" spans="1:6" ht="23.1" customHeight="1" thickBot="1" x14ac:dyDescent="0.35">
      <c r="A15" s="6" t="s">
        <v>67</v>
      </c>
      <c r="B15" s="18"/>
      <c r="C15" s="18"/>
      <c r="D15" s="15" t="s">
        <v>165</v>
      </c>
      <c r="E15" s="29"/>
      <c r="F15" s="29"/>
    </row>
    <row r="16" spans="1:6" ht="23.1" customHeight="1" thickBot="1" x14ac:dyDescent="0.35">
      <c r="A16" s="6" t="s">
        <v>8</v>
      </c>
      <c r="B16" s="18"/>
      <c r="C16" s="18"/>
      <c r="D16" s="23" t="s">
        <v>9</v>
      </c>
      <c r="E16" s="29"/>
      <c r="F16" s="29"/>
    </row>
    <row r="17" spans="1:6" ht="23.1" customHeight="1" thickBot="1" x14ac:dyDescent="0.35">
      <c r="A17" s="25" t="s">
        <v>10</v>
      </c>
      <c r="B17" s="18"/>
      <c r="C17" s="18"/>
      <c r="D17" s="23" t="s">
        <v>12</v>
      </c>
      <c r="E17" s="24"/>
      <c r="F17" s="24"/>
    </row>
    <row r="18" spans="1:6" ht="18.75" customHeight="1" thickBot="1" x14ac:dyDescent="0.35">
      <c r="A18" s="25" t="s">
        <v>52</v>
      </c>
      <c r="B18" s="26"/>
      <c r="C18" s="26"/>
      <c r="D18" s="48" t="s">
        <v>59</v>
      </c>
      <c r="E18" s="28"/>
      <c r="F18" s="28"/>
    </row>
    <row r="19" spans="1:6" ht="16.5" customHeight="1" thickBot="1" x14ac:dyDescent="0.35">
      <c r="A19" s="36" t="s">
        <v>11</v>
      </c>
      <c r="B19" s="37">
        <f>SUM(B20:B27)</f>
        <v>0</v>
      </c>
      <c r="C19" s="37">
        <f>SUM(C20:C27)</f>
        <v>0</v>
      </c>
      <c r="D19" s="49" t="s">
        <v>60</v>
      </c>
      <c r="E19" s="29"/>
      <c r="F19" s="29"/>
    </row>
    <row r="20" spans="1:6" ht="27.75" customHeight="1" thickBot="1" x14ac:dyDescent="0.35">
      <c r="A20" s="6" t="s">
        <v>53</v>
      </c>
      <c r="B20" s="18"/>
      <c r="C20" s="18"/>
      <c r="D20" s="15"/>
      <c r="E20" s="29"/>
      <c r="F20" s="29"/>
    </row>
    <row r="21" spans="1:6" ht="27.75" customHeight="1" thickBot="1" x14ac:dyDescent="0.35">
      <c r="A21" s="6" t="s">
        <v>54</v>
      </c>
      <c r="B21" s="18"/>
      <c r="C21" s="18"/>
      <c r="D21" s="15" t="s">
        <v>19</v>
      </c>
      <c r="E21" s="29"/>
      <c r="F21" s="29"/>
    </row>
    <row r="22" spans="1:6" ht="27.75" customHeight="1" thickBot="1" x14ac:dyDescent="0.35">
      <c r="A22" s="6" t="s">
        <v>55</v>
      </c>
      <c r="B22" s="18"/>
      <c r="C22" s="18"/>
      <c r="D22" s="15"/>
      <c r="E22" s="29"/>
      <c r="F22" s="29"/>
    </row>
    <row r="23" spans="1:6" ht="27.75" customHeight="1" thickBot="1" x14ac:dyDescent="0.35">
      <c r="A23" s="6" t="s">
        <v>56</v>
      </c>
      <c r="B23" s="18"/>
      <c r="C23" s="18"/>
      <c r="D23" s="15" t="s">
        <v>61</v>
      </c>
      <c r="E23" s="29"/>
      <c r="F23" s="29"/>
    </row>
    <row r="24" spans="1:6" ht="27.75" customHeight="1" thickBot="1" x14ac:dyDescent="0.35">
      <c r="A24" s="6" t="s">
        <v>57</v>
      </c>
      <c r="B24" s="18"/>
      <c r="C24" s="18"/>
      <c r="D24" s="15"/>
      <c r="E24" s="29"/>
      <c r="F24" s="29"/>
    </row>
    <row r="25" spans="1:6" ht="23.1" customHeight="1" thickBot="1" x14ac:dyDescent="0.35">
      <c r="A25" s="6" t="s">
        <v>13</v>
      </c>
      <c r="B25" s="18"/>
      <c r="C25" s="18"/>
      <c r="D25" s="15"/>
      <c r="E25" s="29"/>
      <c r="F25" s="29"/>
    </row>
    <row r="26" spans="1:6" ht="23.1" customHeight="1" thickBot="1" x14ac:dyDescent="0.35">
      <c r="A26" s="25" t="s">
        <v>52</v>
      </c>
      <c r="B26" s="18"/>
      <c r="C26" s="18"/>
      <c r="D26" s="15" t="s">
        <v>62</v>
      </c>
      <c r="E26" s="29"/>
      <c r="F26" s="29"/>
    </row>
    <row r="27" spans="1:6" ht="23.1" customHeight="1" thickBot="1" x14ac:dyDescent="0.35">
      <c r="A27" s="44"/>
      <c r="B27" s="18"/>
      <c r="C27" s="18"/>
      <c r="D27" s="15" t="s">
        <v>63</v>
      </c>
      <c r="E27" s="29"/>
      <c r="F27" s="29"/>
    </row>
    <row r="28" spans="1:6" ht="23.1" customHeight="1" thickBot="1" x14ac:dyDescent="0.35">
      <c r="A28" s="34" t="s">
        <v>14</v>
      </c>
      <c r="B28" s="35">
        <f>SUM(B29:B31)</f>
        <v>0</v>
      </c>
      <c r="C28" s="35">
        <f>SUM(C29:C31)</f>
        <v>0</v>
      </c>
      <c r="D28" s="15" t="s">
        <v>64</v>
      </c>
      <c r="E28" s="29"/>
      <c r="F28" s="29"/>
    </row>
    <row r="29" spans="1:6" ht="23.1" customHeight="1" thickBot="1" x14ac:dyDescent="0.35">
      <c r="A29" s="6" t="s">
        <v>16</v>
      </c>
      <c r="B29" s="18"/>
      <c r="C29" s="18"/>
      <c r="D29" s="15" t="s">
        <v>15</v>
      </c>
      <c r="E29" s="29"/>
      <c r="F29" s="29"/>
    </row>
    <row r="30" spans="1:6" ht="23.1" customHeight="1" thickBot="1" x14ac:dyDescent="0.35">
      <c r="A30" s="6" t="s">
        <v>17</v>
      </c>
      <c r="B30" s="18"/>
      <c r="C30" s="18"/>
      <c r="D30" s="15" t="s">
        <v>76</v>
      </c>
      <c r="E30" s="29"/>
      <c r="F30" s="29"/>
    </row>
    <row r="31" spans="1:6" ht="23.1" customHeight="1" thickBot="1" x14ac:dyDescent="0.35">
      <c r="A31" s="6"/>
      <c r="B31" s="18"/>
      <c r="C31" s="18"/>
      <c r="D31" s="15"/>
      <c r="E31" s="29"/>
      <c r="F31" s="29"/>
    </row>
    <row r="32" spans="1:6" ht="23.1" customHeight="1" thickBot="1" x14ac:dyDescent="0.35">
      <c r="A32" s="34" t="s">
        <v>18</v>
      </c>
      <c r="B32" s="35">
        <f>SUM(B33:B35)</f>
        <v>0</v>
      </c>
      <c r="C32" s="35">
        <f>SUM(C33:C35)</f>
        <v>0</v>
      </c>
      <c r="D32" s="32" t="s">
        <v>24</v>
      </c>
      <c r="E32" s="40">
        <f>+E33+E34+E35</f>
        <v>0</v>
      </c>
      <c r="F32" s="40">
        <f>+F33+F34+F35</f>
        <v>0</v>
      </c>
    </row>
    <row r="33" spans="1:6" ht="23.1" customHeight="1" thickBot="1" x14ac:dyDescent="0.35">
      <c r="A33" s="6" t="s">
        <v>20</v>
      </c>
      <c r="B33" s="18"/>
      <c r="C33" s="18"/>
      <c r="D33" s="15" t="s">
        <v>65</v>
      </c>
      <c r="E33" s="29"/>
      <c r="F33" s="29"/>
    </row>
    <row r="34" spans="1:6" ht="23.1" customHeight="1" thickBot="1" x14ac:dyDescent="0.35">
      <c r="A34" s="6" t="s">
        <v>21</v>
      </c>
      <c r="B34" s="18"/>
      <c r="C34" s="18"/>
      <c r="D34" s="15"/>
      <c r="E34" s="29"/>
      <c r="F34" s="29"/>
    </row>
    <row r="35" spans="1:6" ht="23.1" customHeight="1" thickBot="1" x14ac:dyDescent="0.35">
      <c r="A35" s="6" t="s">
        <v>22</v>
      </c>
      <c r="B35" s="18"/>
      <c r="C35" s="18"/>
      <c r="D35" s="15"/>
      <c r="E35" s="29"/>
      <c r="F35" s="29"/>
    </row>
    <row r="36" spans="1:6" ht="23.1" customHeight="1" thickBot="1" x14ac:dyDescent="0.35">
      <c r="A36" s="34" t="s">
        <v>23</v>
      </c>
      <c r="B36" s="40">
        <f>B37</f>
        <v>0</v>
      </c>
      <c r="C36" s="40">
        <f>C37</f>
        <v>0</v>
      </c>
      <c r="D36" s="39" t="s">
        <v>27</v>
      </c>
      <c r="E36" s="40">
        <f>E37</f>
        <v>0</v>
      </c>
      <c r="F36" s="40">
        <f>F37</f>
        <v>0</v>
      </c>
    </row>
    <row r="37" spans="1:6" ht="23.1" customHeight="1" thickBot="1" x14ac:dyDescent="0.35">
      <c r="A37" s="50" t="s">
        <v>83</v>
      </c>
      <c r="B37" s="42"/>
      <c r="C37" s="42"/>
      <c r="D37" s="41"/>
      <c r="E37" s="43"/>
      <c r="F37" s="43"/>
    </row>
    <row r="38" spans="1:6" ht="23.1" customHeight="1" thickBot="1" x14ac:dyDescent="0.35">
      <c r="A38" s="46" t="s">
        <v>25</v>
      </c>
      <c r="B38" s="37"/>
      <c r="C38" s="37"/>
      <c r="D38" s="45" t="s">
        <v>69</v>
      </c>
      <c r="E38" s="37"/>
      <c r="F38" s="37"/>
    </row>
    <row r="39" spans="1:6" ht="23.1" customHeight="1" thickBot="1" x14ac:dyDescent="0.35">
      <c r="A39" s="34" t="s">
        <v>26</v>
      </c>
      <c r="B39" s="40"/>
      <c r="C39" s="40"/>
      <c r="D39" s="47" t="s">
        <v>29</v>
      </c>
      <c r="E39" s="40"/>
      <c r="F39" s="40"/>
    </row>
    <row r="40" spans="1:6" ht="18" customHeight="1" thickBot="1" x14ac:dyDescent="0.35">
      <c r="A40" s="38" t="s">
        <v>28</v>
      </c>
      <c r="B40" s="35"/>
      <c r="C40" s="35"/>
      <c r="D40" s="39" t="s">
        <v>58</v>
      </c>
      <c r="E40" s="40"/>
      <c r="F40" s="40"/>
    </row>
    <row r="41" spans="1:6" ht="23.1" customHeight="1" thickBot="1" x14ac:dyDescent="0.35">
      <c r="A41" s="8" t="s">
        <v>30</v>
      </c>
      <c r="B41" s="20">
        <f>B5</f>
        <v>0</v>
      </c>
      <c r="C41" s="20">
        <f>C5</f>
        <v>0</v>
      </c>
      <c r="D41" s="16" t="s">
        <v>31</v>
      </c>
      <c r="E41" s="20">
        <f>E5</f>
        <v>0</v>
      </c>
      <c r="F41" s="20">
        <f>F5</f>
        <v>0</v>
      </c>
    </row>
    <row r="42" spans="1:6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4" t="s">
        <v>33</v>
      </c>
      <c r="E42" s="28">
        <f>SUM(E43:E46)</f>
        <v>0</v>
      </c>
      <c r="F42" s="28">
        <f>SUM(F43:F46)</f>
        <v>0</v>
      </c>
    </row>
    <row r="43" spans="1:6" ht="18" customHeight="1" thickBot="1" x14ac:dyDescent="0.35">
      <c r="A43" s="6" t="s">
        <v>34</v>
      </c>
      <c r="B43" s="18"/>
      <c r="C43" s="18"/>
      <c r="D43" s="15" t="s">
        <v>35</v>
      </c>
      <c r="E43" s="21">
        <f>B43</f>
        <v>0</v>
      </c>
      <c r="F43" s="21">
        <f>C43</f>
        <v>0</v>
      </c>
    </row>
    <row r="44" spans="1:6" ht="23.1" customHeight="1" thickBot="1" x14ac:dyDescent="0.35">
      <c r="A44" s="6" t="s">
        <v>36</v>
      </c>
      <c r="B44" s="18"/>
      <c r="C44" s="18"/>
      <c r="D44" s="15" t="s">
        <v>37</v>
      </c>
      <c r="E44" s="21">
        <f t="shared" ref="E44:F46" si="0">B44</f>
        <v>0</v>
      </c>
      <c r="F44" s="21">
        <f t="shared" si="0"/>
        <v>0</v>
      </c>
    </row>
    <row r="45" spans="1:6" ht="23.1" customHeight="1" thickBot="1" x14ac:dyDescent="0.35">
      <c r="A45" s="6" t="s">
        <v>38</v>
      </c>
      <c r="B45" s="18"/>
      <c r="C45" s="18"/>
      <c r="D45" s="15" t="s">
        <v>39</v>
      </c>
      <c r="E45" s="21">
        <f t="shared" si="0"/>
        <v>0</v>
      </c>
      <c r="F45" s="21">
        <f t="shared" si="0"/>
        <v>0</v>
      </c>
    </row>
    <row r="46" spans="1:6" ht="23.1" customHeight="1" thickBot="1" x14ac:dyDescent="0.35">
      <c r="A46" s="6" t="s">
        <v>40</v>
      </c>
      <c r="B46" s="18"/>
      <c r="C46" s="18"/>
      <c r="D46" s="15" t="s">
        <v>40</v>
      </c>
      <c r="E46" s="21">
        <f t="shared" si="0"/>
        <v>0</v>
      </c>
      <c r="F46" s="21">
        <f t="shared" si="0"/>
        <v>0</v>
      </c>
    </row>
    <row r="47" spans="1:6" ht="23.1" customHeight="1" thickBot="1" x14ac:dyDescent="0.35">
      <c r="A47" s="9" t="s">
        <v>41</v>
      </c>
      <c r="B47" s="20">
        <f>B41+B42</f>
        <v>0</v>
      </c>
      <c r="C47" s="20">
        <f>C41+C42</f>
        <v>0</v>
      </c>
      <c r="D47" s="17" t="s">
        <v>41</v>
      </c>
      <c r="E47" s="20">
        <f>E41+E42</f>
        <v>0</v>
      </c>
      <c r="F47" s="20">
        <f>F41+F42</f>
        <v>0</v>
      </c>
    </row>
    <row r="48" spans="1:6" ht="23.1" customHeight="1" x14ac:dyDescent="0.3"/>
    <row r="49" spans="4:6" ht="15.75" customHeight="1" x14ac:dyDescent="0.3">
      <c r="D49" s="10" t="s">
        <v>42</v>
      </c>
      <c r="E49" s="31">
        <f>B41-E41</f>
        <v>0</v>
      </c>
      <c r="F49" s="31">
        <f>C41-F41</f>
        <v>0</v>
      </c>
    </row>
  </sheetData>
  <pageMargins left="0" right="0" top="0" bottom="0" header="0.31496062992125984" footer="0.31496062992125984"/>
  <pageSetup paperSize="9" scale="77"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F49"/>
  <sheetViews>
    <sheetView topLeftCell="A37" workbookViewId="0">
      <selection activeCell="I19" sqref="I19"/>
    </sheetView>
  </sheetViews>
  <sheetFormatPr baseColWidth="10" defaultRowHeight="14.4" x14ac:dyDescent="0.3"/>
  <cols>
    <col min="1" max="1" width="43.5546875" customWidth="1"/>
    <col min="4" max="4" width="34.88671875" style="10" customWidth="1"/>
  </cols>
  <sheetData>
    <row r="1" spans="1:6" ht="14.25" customHeight="1" x14ac:dyDescent="0.3">
      <c r="A1" s="27"/>
    </row>
    <row r="2" spans="1:6" ht="16.2" x14ac:dyDescent="0.3">
      <c r="A2" s="1" t="s">
        <v>86</v>
      </c>
    </row>
    <row r="3" spans="1:6" ht="7.5" customHeight="1" thickBot="1" x14ac:dyDescent="0.35">
      <c r="A3" s="2"/>
    </row>
    <row r="4" spans="1:6" ht="14.25" customHeight="1" thickBot="1" x14ac:dyDescent="0.35">
      <c r="A4" s="3" t="s">
        <v>0</v>
      </c>
      <c r="B4" s="4" t="s">
        <v>74</v>
      </c>
      <c r="C4" s="4" t="s">
        <v>75</v>
      </c>
      <c r="D4" s="11" t="s">
        <v>1</v>
      </c>
      <c r="E4" s="4" t="s">
        <v>74</v>
      </c>
      <c r="F4" s="4" t="s">
        <v>75</v>
      </c>
    </row>
    <row r="5" spans="1:6" ht="23.1" customHeight="1" thickBot="1" x14ac:dyDescent="0.35">
      <c r="A5" s="5" t="s">
        <v>2</v>
      </c>
      <c r="B5" s="18">
        <f>B6+B13+B19+B28+B32+B36+B38+B39+B40</f>
        <v>0</v>
      </c>
      <c r="C5" s="18">
        <f>C6+C13+C19+C28+C32+C36+C38+C39+C40</f>
        <v>0</v>
      </c>
      <c r="D5" s="12" t="s">
        <v>3</v>
      </c>
      <c r="E5" s="21">
        <f>E6+E13+E32+E36+E38+E39+E40</f>
        <v>0</v>
      </c>
      <c r="F5" s="21">
        <f>F6+F13+F32+F36+F38+F39+F40</f>
        <v>0</v>
      </c>
    </row>
    <row r="6" spans="1:6" ht="23.1" customHeight="1" thickBot="1" x14ac:dyDescent="0.35">
      <c r="A6" s="46" t="s">
        <v>4</v>
      </c>
      <c r="B6" s="37">
        <f>SUM(B7:B12)</f>
        <v>0</v>
      </c>
      <c r="C6" s="37">
        <f>SUM(C7:C12)</f>
        <v>0</v>
      </c>
      <c r="D6" s="47" t="s">
        <v>66</v>
      </c>
      <c r="E6" s="37">
        <f>SUM(E7:E12)</f>
        <v>0</v>
      </c>
      <c r="F6" s="37">
        <f>SUM(F7:F12)</f>
        <v>0</v>
      </c>
    </row>
    <row r="7" spans="1:6" ht="23.1" customHeight="1" thickBot="1" x14ac:dyDescent="0.35">
      <c r="A7" s="6" t="s">
        <v>43</v>
      </c>
      <c r="B7" s="18"/>
      <c r="C7" s="18"/>
      <c r="D7" s="13" t="s">
        <v>48</v>
      </c>
      <c r="E7" s="21"/>
      <c r="F7" s="21"/>
    </row>
    <row r="8" spans="1:6" ht="23.1" customHeight="1" thickBot="1" x14ac:dyDescent="0.35">
      <c r="A8" s="6" t="s">
        <v>44</v>
      </c>
      <c r="B8" s="18"/>
      <c r="C8" s="18"/>
      <c r="D8" s="13"/>
      <c r="E8" s="21"/>
      <c r="F8" s="21"/>
    </row>
    <row r="9" spans="1:6" ht="23.1" customHeight="1" thickBot="1" x14ac:dyDescent="0.35">
      <c r="A9" s="6" t="s">
        <v>45</v>
      </c>
      <c r="B9" s="18"/>
      <c r="C9" s="18"/>
      <c r="D9" s="13" t="s">
        <v>49</v>
      </c>
      <c r="E9" s="21"/>
      <c r="F9" s="21"/>
    </row>
    <row r="10" spans="1:6" ht="23.1" customHeight="1" thickBot="1" x14ac:dyDescent="0.35">
      <c r="A10" s="6" t="s">
        <v>46</v>
      </c>
      <c r="B10" s="18"/>
      <c r="C10" s="18"/>
      <c r="D10" s="13"/>
      <c r="E10" s="21"/>
      <c r="F10" s="21"/>
    </row>
    <row r="11" spans="1:6" ht="23.1" customHeight="1" thickBot="1" x14ac:dyDescent="0.35">
      <c r="A11" s="6" t="s">
        <v>47</v>
      </c>
      <c r="B11" s="18"/>
      <c r="C11" s="18"/>
      <c r="D11" s="13" t="s">
        <v>50</v>
      </c>
      <c r="E11" s="21"/>
      <c r="F11" s="21"/>
    </row>
    <row r="12" spans="1:6" ht="23.1" customHeight="1" thickBot="1" x14ac:dyDescent="0.35">
      <c r="A12" s="6"/>
      <c r="B12" s="18"/>
      <c r="C12" s="18"/>
      <c r="D12" s="13"/>
      <c r="E12" s="21"/>
      <c r="F12" s="21"/>
    </row>
    <row r="13" spans="1:6" ht="23.1" customHeight="1" thickBot="1" x14ac:dyDescent="0.35">
      <c r="A13" s="34" t="s">
        <v>7</v>
      </c>
      <c r="B13" s="35">
        <f>SUM(B14:B18)</f>
        <v>0</v>
      </c>
      <c r="C13" s="35">
        <f>SUM(C14:C18)</f>
        <v>0</v>
      </c>
      <c r="D13" s="32" t="s">
        <v>5</v>
      </c>
      <c r="E13" s="40">
        <f>SUM(E14:E31)</f>
        <v>0</v>
      </c>
      <c r="F13" s="40">
        <f>SUM(F14:F31)</f>
        <v>0</v>
      </c>
    </row>
    <row r="14" spans="1:6" ht="23.1" customHeight="1" thickBot="1" x14ac:dyDescent="0.35">
      <c r="A14" s="6" t="s">
        <v>51</v>
      </c>
      <c r="B14" s="18"/>
      <c r="C14" s="18"/>
      <c r="D14" s="15" t="s">
        <v>6</v>
      </c>
      <c r="E14" s="29"/>
      <c r="F14" s="29"/>
    </row>
    <row r="15" spans="1:6" ht="23.1" customHeight="1" thickBot="1" x14ac:dyDescent="0.35">
      <c r="A15" s="6" t="s">
        <v>67</v>
      </c>
      <c r="B15" s="18"/>
      <c r="C15" s="18"/>
      <c r="D15" s="15" t="s">
        <v>165</v>
      </c>
      <c r="E15" s="29"/>
      <c r="F15" s="29"/>
    </row>
    <row r="16" spans="1:6" ht="23.1" customHeight="1" thickBot="1" x14ac:dyDescent="0.35">
      <c r="A16" s="6" t="s">
        <v>8</v>
      </c>
      <c r="B16" s="18"/>
      <c r="C16" s="18"/>
      <c r="D16" s="23" t="s">
        <v>9</v>
      </c>
      <c r="E16" s="29"/>
      <c r="F16" s="29"/>
    </row>
    <row r="17" spans="1:6" ht="23.1" customHeight="1" thickBot="1" x14ac:dyDescent="0.35">
      <c r="A17" s="25" t="s">
        <v>10</v>
      </c>
      <c r="B17" s="18"/>
      <c r="C17" s="18"/>
      <c r="D17" s="23" t="s">
        <v>12</v>
      </c>
      <c r="E17" s="24"/>
      <c r="F17" s="24"/>
    </row>
    <row r="18" spans="1:6" ht="18.75" customHeight="1" thickBot="1" x14ac:dyDescent="0.35">
      <c r="A18" s="25" t="s">
        <v>52</v>
      </c>
      <c r="B18" s="26"/>
      <c r="C18" s="26"/>
      <c r="D18" s="48" t="s">
        <v>59</v>
      </c>
      <c r="E18" s="28"/>
      <c r="F18" s="28"/>
    </row>
    <row r="19" spans="1:6" ht="16.5" customHeight="1" thickBot="1" x14ac:dyDescent="0.35">
      <c r="A19" s="36" t="s">
        <v>11</v>
      </c>
      <c r="B19" s="37">
        <f>SUM(B20:B27)</f>
        <v>0</v>
      </c>
      <c r="C19" s="37">
        <f>SUM(C20:C27)</f>
        <v>0</v>
      </c>
      <c r="D19" s="49" t="s">
        <v>60</v>
      </c>
      <c r="E19" s="29"/>
      <c r="F19" s="29"/>
    </row>
    <row r="20" spans="1:6" ht="27.75" customHeight="1" thickBot="1" x14ac:dyDescent="0.35">
      <c r="A20" s="6" t="s">
        <v>53</v>
      </c>
      <c r="B20" s="18"/>
      <c r="C20" s="18"/>
      <c r="D20" s="15"/>
      <c r="E20" s="29"/>
      <c r="F20" s="29"/>
    </row>
    <row r="21" spans="1:6" ht="27.75" customHeight="1" thickBot="1" x14ac:dyDescent="0.35">
      <c r="A21" s="6" t="s">
        <v>54</v>
      </c>
      <c r="B21" s="18"/>
      <c r="C21" s="18"/>
      <c r="D21" s="15" t="s">
        <v>19</v>
      </c>
      <c r="E21" s="29"/>
      <c r="F21" s="29"/>
    </row>
    <row r="22" spans="1:6" ht="27.75" customHeight="1" thickBot="1" x14ac:dyDescent="0.35">
      <c r="A22" s="6" t="s">
        <v>55</v>
      </c>
      <c r="B22" s="18"/>
      <c r="C22" s="18"/>
      <c r="D22" s="15"/>
      <c r="E22" s="29"/>
      <c r="F22" s="29"/>
    </row>
    <row r="23" spans="1:6" ht="27.75" customHeight="1" thickBot="1" x14ac:dyDescent="0.35">
      <c r="A23" s="6" t="s">
        <v>56</v>
      </c>
      <c r="B23" s="18"/>
      <c r="C23" s="18"/>
      <c r="D23" s="15" t="s">
        <v>61</v>
      </c>
      <c r="E23" s="29"/>
      <c r="F23" s="29"/>
    </row>
    <row r="24" spans="1:6" ht="27.75" customHeight="1" thickBot="1" x14ac:dyDescent="0.35">
      <c r="A24" s="6" t="s">
        <v>57</v>
      </c>
      <c r="B24" s="18"/>
      <c r="C24" s="18"/>
      <c r="D24" s="15"/>
      <c r="E24" s="29"/>
      <c r="F24" s="29"/>
    </row>
    <row r="25" spans="1:6" ht="23.1" customHeight="1" thickBot="1" x14ac:dyDescent="0.35">
      <c r="A25" s="6" t="s">
        <v>13</v>
      </c>
      <c r="B25" s="18"/>
      <c r="C25" s="18"/>
      <c r="D25" s="15"/>
      <c r="E25" s="29"/>
      <c r="F25" s="29"/>
    </row>
    <row r="26" spans="1:6" ht="23.1" customHeight="1" thickBot="1" x14ac:dyDescent="0.35">
      <c r="A26" s="25" t="s">
        <v>52</v>
      </c>
      <c r="B26" s="18"/>
      <c r="C26" s="18"/>
      <c r="D26" s="15" t="s">
        <v>62</v>
      </c>
      <c r="E26" s="29"/>
      <c r="F26" s="29"/>
    </row>
    <row r="27" spans="1:6" ht="23.1" customHeight="1" thickBot="1" x14ac:dyDescent="0.35">
      <c r="A27" s="44"/>
      <c r="B27" s="18"/>
      <c r="C27" s="18"/>
      <c r="D27" s="15" t="s">
        <v>63</v>
      </c>
      <c r="E27" s="29"/>
      <c r="F27" s="29"/>
    </row>
    <row r="28" spans="1:6" ht="23.1" customHeight="1" thickBot="1" x14ac:dyDescent="0.35">
      <c r="A28" s="34" t="s">
        <v>14</v>
      </c>
      <c r="B28" s="35">
        <f>SUM(B29:B31)</f>
        <v>0</v>
      </c>
      <c r="C28" s="35">
        <f>SUM(C29:C31)</f>
        <v>0</v>
      </c>
      <c r="D28" s="15" t="s">
        <v>64</v>
      </c>
      <c r="E28" s="29"/>
      <c r="F28" s="29"/>
    </row>
    <row r="29" spans="1:6" ht="23.1" customHeight="1" thickBot="1" x14ac:dyDescent="0.35">
      <c r="A29" s="6" t="s">
        <v>16</v>
      </c>
      <c r="B29" s="18"/>
      <c r="C29" s="18"/>
      <c r="D29" s="15" t="s">
        <v>15</v>
      </c>
      <c r="E29" s="29"/>
      <c r="F29" s="29"/>
    </row>
    <row r="30" spans="1:6" ht="23.1" customHeight="1" thickBot="1" x14ac:dyDescent="0.35">
      <c r="A30" s="6" t="s">
        <v>17</v>
      </c>
      <c r="B30" s="18"/>
      <c r="C30" s="18"/>
      <c r="D30" s="15"/>
      <c r="E30" s="29"/>
      <c r="F30" s="29"/>
    </row>
    <row r="31" spans="1:6" ht="23.1" customHeight="1" thickBot="1" x14ac:dyDescent="0.35">
      <c r="A31" s="6"/>
      <c r="B31" s="18"/>
      <c r="C31" s="18"/>
      <c r="D31" s="15"/>
      <c r="E31" s="29"/>
      <c r="F31" s="29"/>
    </row>
    <row r="32" spans="1:6" ht="23.1" customHeight="1" thickBot="1" x14ac:dyDescent="0.35">
      <c r="A32" s="34" t="s">
        <v>18</v>
      </c>
      <c r="B32" s="35">
        <f>SUM(B33:B35)</f>
        <v>0</v>
      </c>
      <c r="C32" s="35">
        <f>SUM(C33:C35)</f>
        <v>0</v>
      </c>
      <c r="D32" s="32" t="s">
        <v>24</v>
      </c>
      <c r="E32" s="40">
        <f>+E33+E34+E35</f>
        <v>0</v>
      </c>
      <c r="F32" s="40">
        <f>+F33+F34+F35</f>
        <v>0</v>
      </c>
    </row>
    <row r="33" spans="1:6" ht="23.1" customHeight="1" thickBot="1" x14ac:dyDescent="0.35">
      <c r="A33" s="6" t="s">
        <v>20</v>
      </c>
      <c r="B33" s="18"/>
      <c r="C33" s="18"/>
      <c r="D33" s="15" t="s">
        <v>65</v>
      </c>
      <c r="E33" s="29"/>
      <c r="F33" s="29"/>
    </row>
    <row r="34" spans="1:6" ht="23.1" customHeight="1" thickBot="1" x14ac:dyDescent="0.35">
      <c r="A34" s="6" t="s">
        <v>21</v>
      </c>
      <c r="B34" s="18"/>
      <c r="C34" s="18"/>
      <c r="D34" s="15"/>
      <c r="E34" s="29"/>
      <c r="F34" s="29"/>
    </row>
    <row r="35" spans="1:6" ht="23.1" customHeight="1" thickBot="1" x14ac:dyDescent="0.35">
      <c r="A35" s="6" t="s">
        <v>22</v>
      </c>
      <c r="B35" s="18"/>
      <c r="C35" s="18"/>
      <c r="D35" s="15"/>
      <c r="E35" s="29"/>
      <c r="F35" s="29"/>
    </row>
    <row r="36" spans="1:6" ht="23.1" customHeight="1" thickBot="1" x14ac:dyDescent="0.35">
      <c r="A36" s="34" t="s">
        <v>23</v>
      </c>
      <c r="B36" s="40">
        <f>B37</f>
        <v>0</v>
      </c>
      <c r="C36" s="40">
        <f>C37</f>
        <v>0</v>
      </c>
      <c r="D36" s="39" t="s">
        <v>27</v>
      </c>
      <c r="E36" s="40">
        <f>E37</f>
        <v>0</v>
      </c>
      <c r="F36" s="40">
        <f>F37</f>
        <v>0</v>
      </c>
    </row>
    <row r="37" spans="1:6" ht="23.1" customHeight="1" thickBot="1" x14ac:dyDescent="0.35">
      <c r="A37" s="41"/>
      <c r="B37" s="42"/>
      <c r="C37" s="42"/>
      <c r="D37" s="41"/>
      <c r="E37" s="43"/>
      <c r="F37" s="43"/>
    </row>
    <row r="38" spans="1:6" ht="23.1" customHeight="1" thickBot="1" x14ac:dyDescent="0.35">
      <c r="A38" s="46" t="s">
        <v>25</v>
      </c>
      <c r="B38" s="37"/>
      <c r="C38" s="37"/>
      <c r="D38" s="45" t="s">
        <v>69</v>
      </c>
      <c r="E38" s="37"/>
      <c r="F38" s="37"/>
    </row>
    <row r="39" spans="1:6" ht="23.1" customHeight="1" thickBot="1" x14ac:dyDescent="0.35">
      <c r="A39" s="34" t="s">
        <v>26</v>
      </c>
      <c r="B39" s="40"/>
      <c r="C39" s="40"/>
      <c r="D39" s="47" t="s">
        <v>29</v>
      </c>
      <c r="E39" s="40"/>
      <c r="F39" s="40"/>
    </row>
    <row r="40" spans="1:6" ht="18" customHeight="1" thickBot="1" x14ac:dyDescent="0.35">
      <c r="A40" s="38" t="s">
        <v>28</v>
      </c>
      <c r="B40" s="35"/>
      <c r="C40" s="35"/>
      <c r="D40" s="39" t="s">
        <v>58</v>
      </c>
      <c r="E40" s="40"/>
      <c r="F40" s="40"/>
    </row>
    <row r="41" spans="1:6" ht="23.1" customHeight="1" thickBot="1" x14ac:dyDescent="0.35">
      <c r="A41" s="8" t="s">
        <v>30</v>
      </c>
      <c r="B41" s="20">
        <f>B5</f>
        <v>0</v>
      </c>
      <c r="C41" s="20">
        <f>C5</f>
        <v>0</v>
      </c>
      <c r="D41" s="16" t="s">
        <v>31</v>
      </c>
      <c r="E41" s="20">
        <f>E5</f>
        <v>0</v>
      </c>
      <c r="F41" s="20">
        <f>F5</f>
        <v>0</v>
      </c>
    </row>
    <row r="42" spans="1:6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4" t="s">
        <v>33</v>
      </c>
      <c r="E42" s="28">
        <f>SUM(E43:E46)</f>
        <v>0</v>
      </c>
      <c r="F42" s="28">
        <f>SUM(F43:F46)</f>
        <v>0</v>
      </c>
    </row>
    <row r="43" spans="1:6" ht="18" customHeight="1" thickBot="1" x14ac:dyDescent="0.35">
      <c r="A43" s="6" t="s">
        <v>34</v>
      </c>
      <c r="B43" s="18"/>
      <c r="C43" s="18"/>
      <c r="D43" s="15" t="s">
        <v>35</v>
      </c>
      <c r="E43" s="21">
        <f>B43</f>
        <v>0</v>
      </c>
      <c r="F43" s="21">
        <f>C43</f>
        <v>0</v>
      </c>
    </row>
    <row r="44" spans="1:6" ht="23.1" customHeight="1" thickBot="1" x14ac:dyDescent="0.35">
      <c r="A44" s="6" t="s">
        <v>36</v>
      </c>
      <c r="B44" s="18"/>
      <c r="C44" s="18"/>
      <c r="D44" s="15" t="s">
        <v>37</v>
      </c>
      <c r="E44" s="21">
        <f t="shared" ref="E44:F46" si="0">B44</f>
        <v>0</v>
      </c>
      <c r="F44" s="21">
        <f t="shared" si="0"/>
        <v>0</v>
      </c>
    </row>
    <row r="45" spans="1:6" ht="23.1" customHeight="1" thickBot="1" x14ac:dyDescent="0.35">
      <c r="A45" s="6" t="s">
        <v>38</v>
      </c>
      <c r="B45" s="18"/>
      <c r="C45" s="18"/>
      <c r="D45" s="15" t="s">
        <v>39</v>
      </c>
      <c r="E45" s="21">
        <f t="shared" si="0"/>
        <v>0</v>
      </c>
      <c r="F45" s="21">
        <f t="shared" si="0"/>
        <v>0</v>
      </c>
    </row>
    <row r="46" spans="1:6" ht="23.1" customHeight="1" thickBot="1" x14ac:dyDescent="0.35">
      <c r="A46" s="6" t="s">
        <v>40</v>
      </c>
      <c r="B46" s="18"/>
      <c r="C46" s="18"/>
      <c r="D46" s="15" t="s">
        <v>40</v>
      </c>
      <c r="E46" s="21">
        <f t="shared" si="0"/>
        <v>0</v>
      </c>
      <c r="F46" s="21">
        <f t="shared" si="0"/>
        <v>0</v>
      </c>
    </row>
    <row r="47" spans="1:6" ht="23.1" customHeight="1" thickBot="1" x14ac:dyDescent="0.35">
      <c r="A47" s="9" t="s">
        <v>41</v>
      </c>
      <c r="B47" s="20">
        <f>B41+B42</f>
        <v>0</v>
      </c>
      <c r="C47" s="20">
        <f>C41+C42</f>
        <v>0</v>
      </c>
      <c r="D47" s="17" t="s">
        <v>41</v>
      </c>
      <c r="E47" s="20">
        <f>E41+E42</f>
        <v>0</v>
      </c>
      <c r="F47" s="20">
        <f>F41+F42</f>
        <v>0</v>
      </c>
    </row>
    <row r="48" spans="1:6" ht="23.1" customHeight="1" x14ac:dyDescent="0.3"/>
    <row r="49" spans="4:6" ht="15.75" customHeight="1" x14ac:dyDescent="0.3">
      <c r="D49" s="10" t="s">
        <v>42</v>
      </c>
      <c r="E49" s="31">
        <f>B41-E41</f>
        <v>0</v>
      </c>
      <c r="F49" s="31">
        <f>C41-F41</f>
        <v>0</v>
      </c>
    </row>
  </sheetData>
  <pageMargins left="0" right="0" top="0" bottom="0" header="0.31496062992125984" footer="0.31496062992125984"/>
  <pageSetup paperSize="9" orientation="portrait" horizontalDpi="0" verticalDpi="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J142"/>
  <sheetViews>
    <sheetView topLeftCell="B40" workbookViewId="0">
      <selection activeCell="I19" sqref="I19"/>
    </sheetView>
  </sheetViews>
  <sheetFormatPr baseColWidth="10" defaultRowHeight="14.4" x14ac:dyDescent="0.3"/>
  <cols>
    <col min="1" max="1" width="43.5546875" customWidth="1"/>
    <col min="2" max="2" width="12.88671875" customWidth="1"/>
    <col min="3" max="3" width="13.88671875" customWidth="1"/>
    <col min="4" max="4" width="34.88671875" style="10" customWidth="1"/>
    <col min="5" max="5" width="12.88671875" customWidth="1"/>
    <col min="6" max="6" width="13.6640625" customWidth="1"/>
    <col min="8" max="8" width="20.33203125" customWidth="1"/>
  </cols>
  <sheetData>
    <row r="1" spans="1:10" ht="6" customHeight="1" x14ac:dyDescent="0.3">
      <c r="A1" s="27"/>
    </row>
    <row r="2" spans="1:10" ht="16.2" x14ac:dyDescent="0.3">
      <c r="A2" s="1" t="s">
        <v>130</v>
      </c>
    </row>
    <row r="3" spans="1:10" ht="7.5" customHeight="1" thickBot="1" x14ac:dyDescent="0.35">
      <c r="A3" s="2"/>
    </row>
    <row r="4" spans="1:10" ht="14.25" customHeight="1" thickBot="1" x14ac:dyDescent="0.35">
      <c r="A4" s="3" t="s">
        <v>0</v>
      </c>
      <c r="B4" s="4" t="s">
        <v>74</v>
      </c>
      <c r="C4" s="4" t="s">
        <v>75</v>
      </c>
      <c r="D4" s="11" t="s">
        <v>1</v>
      </c>
      <c r="E4" s="4" t="s">
        <v>74</v>
      </c>
      <c r="F4" s="4" t="s">
        <v>75</v>
      </c>
    </row>
    <row r="5" spans="1:10" ht="23.1" customHeight="1" thickBot="1" x14ac:dyDescent="0.35">
      <c r="A5" s="5" t="s">
        <v>2</v>
      </c>
      <c r="B5" s="18">
        <f>B6+B13+B19+B28+B32+B36+B38+B39+B40</f>
        <v>42290</v>
      </c>
      <c r="C5" s="18">
        <f>C6+C13+C19+C28+C32+C36+C38+C39+C40</f>
        <v>0</v>
      </c>
      <c r="D5" s="12" t="s">
        <v>3</v>
      </c>
      <c r="E5" s="21">
        <f>E6+E13+E32+E36+E38+E39+E40</f>
        <v>6590</v>
      </c>
      <c r="F5" s="52">
        <f>F6+F13+F32+F36+F38+F39+F40</f>
        <v>0</v>
      </c>
    </row>
    <row r="6" spans="1:10" ht="23.1" customHeight="1" thickBot="1" x14ac:dyDescent="0.35">
      <c r="A6" s="46" t="s">
        <v>4</v>
      </c>
      <c r="B6" s="37">
        <f>SUM(B7:B12)</f>
        <v>12200</v>
      </c>
      <c r="C6" s="37">
        <f>SUM(C7:C12)</f>
        <v>0</v>
      </c>
      <c r="D6" s="47" t="s">
        <v>66</v>
      </c>
      <c r="E6" s="37">
        <f>SUM(E7:E12)</f>
        <v>0</v>
      </c>
      <c r="F6" s="37">
        <f>SUM(F7:F12)</f>
        <v>0</v>
      </c>
    </row>
    <row r="7" spans="1:10" ht="23.1" customHeight="1" thickBot="1" x14ac:dyDescent="0.35">
      <c r="A7" s="6" t="s">
        <v>43</v>
      </c>
      <c r="B7" s="55">
        <f>SUM('DEB8:FIN8'!B7)</f>
        <v>3000</v>
      </c>
      <c r="C7" s="18">
        <f>SUM('DEB8:FIN8'!C7)</f>
        <v>0</v>
      </c>
      <c r="D7" s="13" t="s">
        <v>48</v>
      </c>
      <c r="E7" s="21">
        <f>SUM('DEB8:FIN8'!E7)</f>
        <v>0</v>
      </c>
      <c r="F7" s="21">
        <f>SUM('DEB8:FIN8'!F7)</f>
        <v>0</v>
      </c>
    </row>
    <row r="8" spans="1:10" ht="23.1" customHeight="1" thickBot="1" x14ac:dyDescent="0.35">
      <c r="A8" s="6" t="s">
        <v>44</v>
      </c>
      <c r="B8" s="55">
        <f>SUM('DEB8:FIN8'!B8)</f>
        <v>0</v>
      </c>
      <c r="C8" s="18">
        <f>SUM('DEB8:FIN8'!C8)</f>
        <v>0</v>
      </c>
      <c r="D8" s="13"/>
      <c r="E8" s="21">
        <f>SUM('DEB8:FIN8'!E8)</f>
        <v>0</v>
      </c>
      <c r="F8" s="21">
        <f>SUM('DEB8:FIN8'!F8)</f>
        <v>0</v>
      </c>
    </row>
    <row r="9" spans="1:10" ht="23.1" customHeight="1" thickBot="1" x14ac:dyDescent="0.35">
      <c r="A9" s="6" t="s">
        <v>45</v>
      </c>
      <c r="B9" s="55">
        <f>SUM('DEB8:FIN8'!B9)</f>
        <v>0</v>
      </c>
      <c r="C9" s="18">
        <f>SUM('DEB8:FIN8'!C9)</f>
        <v>0</v>
      </c>
      <c r="D9" s="13" t="s">
        <v>49</v>
      </c>
      <c r="E9" s="21">
        <f>SUM('DEB8:FIN8'!E9)</f>
        <v>0</v>
      </c>
      <c r="F9" s="21">
        <f>SUM('DEB8:FIN8'!F9)</f>
        <v>0</v>
      </c>
    </row>
    <row r="10" spans="1:10" ht="23.1" customHeight="1" thickBot="1" x14ac:dyDescent="0.35">
      <c r="A10" s="6" t="s">
        <v>46</v>
      </c>
      <c r="B10" s="55">
        <f>SUM('DEB8:FIN8'!B10)</f>
        <v>5200</v>
      </c>
      <c r="C10" s="18">
        <f>SUM('DEB8:FIN8'!C10)</f>
        <v>0</v>
      </c>
      <c r="D10" s="13"/>
      <c r="E10" s="21">
        <f>SUM('DEB8:FIN8'!E10)</f>
        <v>0</v>
      </c>
      <c r="F10" s="21">
        <f>SUM('DEB8:FIN8'!F10)</f>
        <v>0</v>
      </c>
    </row>
    <row r="11" spans="1:10" ht="23.1" customHeight="1" thickBot="1" x14ac:dyDescent="0.35">
      <c r="A11" s="6" t="s">
        <v>47</v>
      </c>
      <c r="B11" s="55">
        <f>SUM('DEB8:FIN8'!B11)</f>
        <v>4000</v>
      </c>
      <c r="C11" s="18">
        <f>SUM('DEB8:FIN8'!C11)</f>
        <v>0</v>
      </c>
      <c r="D11" s="13" t="s">
        <v>50</v>
      </c>
      <c r="E11" s="21">
        <f>SUM('DEB8:FIN8'!E11)</f>
        <v>0</v>
      </c>
      <c r="F11" s="21">
        <f>SUM('DEB8:FIN8'!F11)</f>
        <v>0</v>
      </c>
    </row>
    <row r="12" spans="1:10" ht="23.1" customHeight="1" thickBot="1" x14ac:dyDescent="0.35">
      <c r="A12" s="6"/>
      <c r="B12" s="55">
        <f>SUM('DEB8:FIN8'!B12)</f>
        <v>0</v>
      </c>
      <c r="C12" s="18">
        <f>SUM('DEB8:FIN8'!C12)</f>
        <v>0</v>
      </c>
      <c r="D12" s="13"/>
      <c r="E12" s="21">
        <f>SUM('DEB8:FIN8'!E12)</f>
        <v>0</v>
      </c>
      <c r="F12" s="21">
        <f>SUM('DEB8:FIN8'!F12)</f>
        <v>0</v>
      </c>
    </row>
    <row r="13" spans="1:10" ht="23.1" customHeight="1" thickBot="1" x14ac:dyDescent="0.35">
      <c r="A13" s="34" t="s">
        <v>7</v>
      </c>
      <c r="B13" s="35">
        <f>SUM(B14:B18)</f>
        <v>4550</v>
      </c>
      <c r="C13" s="35">
        <f>SUM(C14:C18)</f>
        <v>0</v>
      </c>
      <c r="D13" s="32" t="s">
        <v>5</v>
      </c>
      <c r="E13" s="40">
        <f>SUM(E14:E31)</f>
        <v>4590</v>
      </c>
      <c r="F13" s="40">
        <f>SUM(F14:F31)</f>
        <v>0</v>
      </c>
    </row>
    <row r="14" spans="1:10" ht="23.1" customHeight="1" thickBot="1" x14ac:dyDescent="0.35">
      <c r="A14" s="6" t="s">
        <v>51</v>
      </c>
      <c r="B14" s="55">
        <f>SUM('DEB8:FIN8'!B14)</f>
        <v>0</v>
      </c>
      <c r="C14" s="18">
        <f>SUM('DEB8:FIN8'!C14)</f>
        <v>0</v>
      </c>
      <c r="D14" s="15" t="s">
        <v>6</v>
      </c>
      <c r="E14" s="21">
        <f>SUM('DEB8:FIN8'!E14)</f>
        <v>0</v>
      </c>
      <c r="F14" s="21">
        <f>SUM('DEB8:FIN8'!F14)</f>
        <v>0</v>
      </c>
      <c r="H14" s="53"/>
      <c r="I14" s="54"/>
      <c r="J14" s="54"/>
    </row>
    <row r="15" spans="1:10" ht="23.1" customHeight="1" thickBot="1" x14ac:dyDescent="0.35">
      <c r="A15" s="6" t="s">
        <v>67</v>
      </c>
      <c r="B15" s="55">
        <f>SUM('DEB8:FIN8'!B15)</f>
        <v>4550</v>
      </c>
      <c r="C15" s="18">
        <f>SUM('DEB8:FIN8'!C15)</f>
        <v>0</v>
      </c>
      <c r="D15" s="15" t="s">
        <v>165</v>
      </c>
      <c r="E15" s="21">
        <f>SUM('DEB8:FIN8'!E15)</f>
        <v>0</v>
      </c>
      <c r="F15" s="21">
        <f>SUM('DEB8:FIN8'!F15)</f>
        <v>0</v>
      </c>
      <c r="H15" s="53"/>
      <c r="I15" s="54"/>
      <c r="J15" s="54"/>
    </row>
    <row r="16" spans="1:10" ht="23.1" customHeight="1" thickBot="1" x14ac:dyDescent="0.35">
      <c r="A16" s="6" t="s">
        <v>8</v>
      </c>
      <c r="B16" s="55">
        <f>SUM('DEB8:FIN8'!B16)</f>
        <v>0</v>
      </c>
      <c r="C16" s="18">
        <f>SUM('DEB8:FIN8'!C16)</f>
        <v>0</v>
      </c>
      <c r="D16" s="23" t="s">
        <v>9</v>
      </c>
      <c r="E16" s="21">
        <f>SUM('DEB8:FIN8'!E16)</f>
        <v>2000</v>
      </c>
      <c r="F16" s="21">
        <f>SUM('DEB8:FIN8'!F16)</f>
        <v>0</v>
      </c>
      <c r="H16" s="53"/>
      <c r="I16" s="54"/>
      <c r="J16" s="54"/>
    </row>
    <row r="17" spans="1:10" ht="23.1" customHeight="1" thickBot="1" x14ac:dyDescent="0.35">
      <c r="A17" s="25" t="s">
        <v>10</v>
      </c>
      <c r="B17" s="55">
        <f>SUM('DEB8:FIN8'!B17)</f>
        <v>0</v>
      </c>
      <c r="C17" s="18">
        <f>SUM('DEB8:FIN8'!C17)</f>
        <v>0</v>
      </c>
      <c r="D17" s="23" t="s">
        <v>12</v>
      </c>
      <c r="E17" s="21">
        <f>SUM('DEB8:FIN8'!E17)</f>
        <v>0</v>
      </c>
      <c r="F17" s="21">
        <f>SUM('DEB8:FIN8'!F17)</f>
        <v>0</v>
      </c>
      <c r="H17" s="53"/>
      <c r="I17" s="54"/>
      <c r="J17" s="54"/>
    </row>
    <row r="18" spans="1:10" ht="18.75" customHeight="1" thickBot="1" x14ac:dyDescent="0.35">
      <c r="A18" s="25" t="s">
        <v>52</v>
      </c>
      <c r="B18" s="55">
        <f>SUM('DEB8:FIN8'!B18)</f>
        <v>0</v>
      </c>
      <c r="C18" s="18">
        <f>SUM('DEB8:FIN8'!C18)</f>
        <v>0</v>
      </c>
      <c r="D18" s="48" t="s">
        <v>59</v>
      </c>
      <c r="E18" s="21">
        <f>SUM('DEB8:FIN8'!E18)</f>
        <v>0</v>
      </c>
      <c r="F18" s="21">
        <f>SUM('DEB8:FIN8'!F18)</f>
        <v>0</v>
      </c>
      <c r="H18" s="53"/>
      <c r="I18" s="54"/>
      <c r="J18" s="54"/>
    </row>
    <row r="19" spans="1:10" ht="16.5" customHeight="1" thickBot="1" x14ac:dyDescent="0.35">
      <c r="A19" s="36" t="s">
        <v>11</v>
      </c>
      <c r="B19" s="35">
        <f>SUM(B20:B27)</f>
        <v>25540</v>
      </c>
      <c r="C19" s="35">
        <f>SUM('DEB8:FIN8'!C19)</f>
        <v>0</v>
      </c>
      <c r="D19" s="49" t="s">
        <v>60</v>
      </c>
      <c r="E19" s="21">
        <f>SUM('DEB8:FIN8'!E19)</f>
        <v>0</v>
      </c>
      <c r="F19" s="21">
        <f>SUM('DEB8:FIN8'!F19)</f>
        <v>0</v>
      </c>
      <c r="H19" s="53"/>
      <c r="I19" s="54"/>
      <c r="J19" s="54"/>
    </row>
    <row r="20" spans="1:10" ht="27.75" customHeight="1" thickBot="1" x14ac:dyDescent="0.35">
      <c r="A20" s="6" t="s">
        <v>53</v>
      </c>
      <c r="B20" s="55">
        <f>SUM('DEB8:FIN8'!B20)</f>
        <v>2700</v>
      </c>
      <c r="C20" s="18">
        <f>SUM('DEB8:FIN8'!C20)</f>
        <v>0</v>
      </c>
      <c r="D20" s="15"/>
      <c r="E20" s="21">
        <f>SUM('DEB8:FIN8'!E20)</f>
        <v>0</v>
      </c>
      <c r="F20" s="21">
        <f>SUM('DEB8:FIN8'!F20)</f>
        <v>0</v>
      </c>
      <c r="H20" s="53"/>
      <c r="I20" s="54"/>
      <c r="J20" s="54"/>
    </row>
    <row r="21" spans="1:10" ht="27.75" customHeight="1" thickBot="1" x14ac:dyDescent="0.35">
      <c r="A21" s="6" t="s">
        <v>54</v>
      </c>
      <c r="B21" s="55">
        <f>SUM('DEB8:FIN8'!B21)</f>
        <v>2400</v>
      </c>
      <c r="C21" s="18">
        <f>SUM('DEB8:FIN8'!C21)</f>
        <v>0</v>
      </c>
      <c r="D21" s="15" t="s">
        <v>19</v>
      </c>
      <c r="E21" s="21">
        <f>SUM('DEB8:FIN8'!E21)</f>
        <v>0</v>
      </c>
      <c r="F21" s="21">
        <f>SUM('DEB8:FIN8'!F21)</f>
        <v>0</v>
      </c>
      <c r="H21" s="53"/>
      <c r="I21" s="54"/>
      <c r="J21" s="54"/>
    </row>
    <row r="22" spans="1:10" ht="27.75" customHeight="1" thickBot="1" x14ac:dyDescent="0.35">
      <c r="A22" s="6" t="s">
        <v>55</v>
      </c>
      <c r="B22" s="55">
        <f>SUM('DEB8:FIN8'!B22)</f>
        <v>19940</v>
      </c>
      <c r="C22" s="18">
        <f>SUM('DEB8:FIN8'!C22)</f>
        <v>0</v>
      </c>
      <c r="D22" s="15"/>
      <c r="E22" s="21">
        <f>SUM('DEB8:FIN8'!E22)</f>
        <v>0</v>
      </c>
      <c r="F22" s="21">
        <f>SUM('DEB8:FIN8'!F22)</f>
        <v>0</v>
      </c>
      <c r="H22" s="53"/>
      <c r="I22" s="54"/>
      <c r="J22" s="54"/>
    </row>
    <row r="23" spans="1:10" ht="27.75" customHeight="1" thickBot="1" x14ac:dyDescent="0.35">
      <c r="A23" s="6" t="s">
        <v>56</v>
      </c>
      <c r="B23" s="55">
        <f>SUM('DEB8:FIN8'!B23)</f>
        <v>0</v>
      </c>
      <c r="C23" s="18">
        <f>SUM('DEB8:FIN8'!C23)</f>
        <v>0</v>
      </c>
      <c r="D23" s="15" t="s">
        <v>61</v>
      </c>
      <c r="E23" s="21">
        <f>SUM('DEB8:FIN8'!E23)</f>
        <v>0</v>
      </c>
      <c r="F23" s="21">
        <f>SUM('DEB8:FIN8'!F23)</f>
        <v>0</v>
      </c>
      <c r="H23" s="53"/>
      <c r="I23" s="54"/>
      <c r="J23" s="54"/>
    </row>
    <row r="24" spans="1:10" ht="27.75" customHeight="1" thickBot="1" x14ac:dyDescent="0.35">
      <c r="A24" s="6" t="s">
        <v>57</v>
      </c>
      <c r="B24" s="55">
        <f>SUM('DEB8:FIN8'!B24)</f>
        <v>0</v>
      </c>
      <c r="C24" s="18">
        <f>SUM('DEB8:FIN8'!C24)</f>
        <v>0</v>
      </c>
      <c r="D24" s="15"/>
      <c r="E24" s="21">
        <f>SUM('DEB8:FIN8'!E24)</f>
        <v>0</v>
      </c>
      <c r="F24" s="21">
        <f>SUM('DEB8:FIN8'!F24)</f>
        <v>0</v>
      </c>
      <c r="H24" s="53"/>
      <c r="I24" s="54"/>
      <c r="J24" s="54"/>
    </row>
    <row r="25" spans="1:10" ht="23.1" customHeight="1" thickBot="1" x14ac:dyDescent="0.35">
      <c r="A25" s="6" t="s">
        <v>13</v>
      </c>
      <c r="B25" s="55">
        <f>SUM('DEB8:FIN8'!B25)</f>
        <v>0</v>
      </c>
      <c r="C25" s="18">
        <f>SUM('DEB8:FIN8'!C25)</f>
        <v>0</v>
      </c>
      <c r="D25" s="15"/>
      <c r="E25" s="21">
        <f>SUM('DEB8:FIN8'!E25)</f>
        <v>0</v>
      </c>
      <c r="F25" s="21">
        <f>SUM('DEB8:FIN8'!F25)</f>
        <v>0</v>
      </c>
      <c r="H25" s="53"/>
      <c r="I25" s="54"/>
      <c r="J25" s="54"/>
    </row>
    <row r="26" spans="1:10" ht="23.1" customHeight="1" thickBot="1" x14ac:dyDescent="0.35">
      <c r="A26" s="25" t="s">
        <v>52</v>
      </c>
      <c r="B26" s="55">
        <f>SUM('DEB8:FIN8'!B26)</f>
        <v>500</v>
      </c>
      <c r="C26" s="18">
        <f>SUM('DEB8:FIN8'!C26)</f>
        <v>0</v>
      </c>
      <c r="D26" s="15" t="s">
        <v>62</v>
      </c>
      <c r="E26" s="21">
        <f>SUM('DEB8:FIN8'!E26)</f>
        <v>0</v>
      </c>
      <c r="F26" s="21">
        <f>SUM('DEB8:FIN8'!F26)</f>
        <v>0</v>
      </c>
      <c r="H26" s="53"/>
      <c r="I26" s="54"/>
      <c r="J26" s="54"/>
    </row>
    <row r="27" spans="1:10" ht="23.1" customHeight="1" thickBot="1" x14ac:dyDescent="0.35">
      <c r="A27" s="44"/>
      <c r="B27" s="55">
        <f>SUM('DEB8:FIN8'!B27)</f>
        <v>0</v>
      </c>
      <c r="C27" s="18">
        <f>SUM('DEB8:FIN8'!C27)</f>
        <v>0</v>
      </c>
      <c r="D27" s="15" t="s">
        <v>63</v>
      </c>
      <c r="E27" s="21">
        <f>SUM('DEB8:FIN8'!E27)</f>
        <v>0</v>
      </c>
      <c r="F27" s="21">
        <f>SUM('DEB8:FIN8'!F27)</f>
        <v>0</v>
      </c>
      <c r="H27" s="53"/>
      <c r="I27" s="54"/>
      <c r="J27" s="54"/>
    </row>
    <row r="28" spans="1:10" ht="23.1" customHeight="1" thickBot="1" x14ac:dyDescent="0.35">
      <c r="A28" s="34" t="s">
        <v>14</v>
      </c>
      <c r="B28" s="35">
        <f>SUM(B29:B31)</f>
        <v>0</v>
      </c>
      <c r="C28" s="35">
        <f>SUM(C29:C31)</f>
        <v>0</v>
      </c>
      <c r="D28" s="15" t="s">
        <v>64</v>
      </c>
      <c r="E28" s="21">
        <f>SUM('DEB8:FIN8'!E28)</f>
        <v>1150</v>
      </c>
      <c r="F28" s="21">
        <f>SUM('DEB8:FIN8'!F28)</f>
        <v>0</v>
      </c>
      <c r="H28" s="53"/>
      <c r="I28" s="54"/>
      <c r="J28" s="54"/>
    </row>
    <row r="29" spans="1:10" ht="23.1" customHeight="1" thickBot="1" x14ac:dyDescent="0.35">
      <c r="A29" s="6" t="s">
        <v>16</v>
      </c>
      <c r="B29" s="55">
        <f>SUM('DEB8:FIN8'!B29)</f>
        <v>0</v>
      </c>
      <c r="C29" s="18">
        <f>SUM('DEB8:FIN8'!C29)</f>
        <v>0</v>
      </c>
      <c r="D29" s="15" t="s">
        <v>15</v>
      </c>
      <c r="E29" s="21">
        <f>SUM('DEB8:FIN8'!E29)</f>
        <v>0</v>
      </c>
      <c r="F29" s="21">
        <f>SUM('DEB8:FIN8'!F29)</f>
        <v>0</v>
      </c>
      <c r="H29" s="53"/>
      <c r="I29" s="54"/>
      <c r="J29" s="54"/>
    </row>
    <row r="30" spans="1:10" ht="23.1" customHeight="1" thickBot="1" x14ac:dyDescent="0.35">
      <c r="A30" s="6" t="s">
        <v>17</v>
      </c>
      <c r="B30" s="55">
        <f>SUM('DEB8:FIN8'!B30)</f>
        <v>0</v>
      </c>
      <c r="C30" s="18">
        <f>SUM('DEB8:FIN8'!C30)</f>
        <v>0</v>
      </c>
      <c r="D30" s="15"/>
      <c r="E30" s="21">
        <f>SUM('DEB8:FIN8'!E30)</f>
        <v>1440</v>
      </c>
      <c r="F30" s="21">
        <f>SUM('DEB8:FIN8'!F30)</f>
        <v>0</v>
      </c>
      <c r="H30" s="53"/>
      <c r="I30" s="54"/>
      <c r="J30" s="54"/>
    </row>
    <row r="31" spans="1:10" ht="23.1" customHeight="1" thickBot="1" x14ac:dyDescent="0.35">
      <c r="A31" s="6"/>
      <c r="B31" s="55">
        <f>SUM('DEB8:FIN8'!B31)</f>
        <v>0</v>
      </c>
      <c r="C31" s="18">
        <f>SUM('DEB8:FIN8'!C31)</f>
        <v>0</v>
      </c>
      <c r="D31" s="15"/>
      <c r="E31" s="21">
        <f>SUM('DEB8:FIN8'!E31)</f>
        <v>0</v>
      </c>
      <c r="F31" s="21">
        <f>SUM('DEB8:FIN8'!F31)</f>
        <v>0</v>
      </c>
      <c r="H31" s="53"/>
      <c r="I31" s="54"/>
      <c r="J31" s="54"/>
    </row>
    <row r="32" spans="1:10" ht="23.1" customHeight="1" thickBot="1" x14ac:dyDescent="0.35">
      <c r="A32" s="34" t="s">
        <v>18</v>
      </c>
      <c r="B32" s="35">
        <f>SUM(B33:B35)</f>
        <v>0</v>
      </c>
      <c r="C32" s="35">
        <f>SUM(C33:C35)</f>
        <v>0</v>
      </c>
      <c r="D32" s="32" t="s">
        <v>24</v>
      </c>
      <c r="E32" s="40">
        <f>+E33+E34+E35</f>
        <v>1000</v>
      </c>
      <c r="F32" s="40">
        <f>+F33+F34+F35</f>
        <v>0</v>
      </c>
      <c r="H32" s="53"/>
      <c r="I32" s="54"/>
      <c r="J32" s="54"/>
    </row>
    <row r="33" spans="1:10" ht="23.1" customHeight="1" thickBot="1" x14ac:dyDescent="0.35">
      <c r="A33" s="6" t="s">
        <v>20</v>
      </c>
      <c r="B33" s="55">
        <f>SUM('DEB8:FIN8'!B33)</f>
        <v>0</v>
      </c>
      <c r="C33" s="18">
        <f>SUM('DEB8:FIN8'!C33)</f>
        <v>0</v>
      </c>
      <c r="D33" s="15" t="s">
        <v>65</v>
      </c>
      <c r="E33" s="21">
        <f>SUM('DEB8:FIN8'!E33)</f>
        <v>0</v>
      </c>
      <c r="F33" s="21">
        <f>SUM('DEB8:FIN8'!F33)</f>
        <v>0</v>
      </c>
      <c r="H33" s="53"/>
      <c r="I33" s="54"/>
      <c r="J33" s="54"/>
    </row>
    <row r="34" spans="1:10" ht="23.1" customHeight="1" thickBot="1" x14ac:dyDescent="0.35">
      <c r="A34" s="6" t="s">
        <v>21</v>
      </c>
      <c r="B34" s="55">
        <f>SUM('DEB8:FIN8'!B34)</f>
        <v>0</v>
      </c>
      <c r="C34" s="18">
        <f>SUM('DEB8:FIN8'!C34)</f>
        <v>0</v>
      </c>
      <c r="D34" s="15" t="s">
        <v>88</v>
      </c>
      <c r="E34" s="21">
        <f>SUM('DEB8:FIN8'!E34)</f>
        <v>1000</v>
      </c>
      <c r="F34" s="21">
        <f>SUM('DEB8:FIN8'!F34)</f>
        <v>0</v>
      </c>
      <c r="H34" s="53"/>
      <c r="I34" s="54"/>
      <c r="J34" s="54"/>
    </row>
    <row r="35" spans="1:10" ht="23.1" customHeight="1" thickBot="1" x14ac:dyDescent="0.35">
      <c r="A35" s="6" t="s">
        <v>22</v>
      </c>
      <c r="B35" s="55">
        <f>SUM('DEB8:FIN8'!B35)</f>
        <v>0</v>
      </c>
      <c r="C35" s="18">
        <f>SUM('DEB8:FIN8'!C35)</f>
        <v>0</v>
      </c>
      <c r="D35" s="15"/>
      <c r="E35" s="21">
        <f>SUM('DEB8:FIN8'!E35)</f>
        <v>0</v>
      </c>
      <c r="F35" s="21">
        <f>SUM('DEB8:FIN8'!F35)</f>
        <v>0</v>
      </c>
      <c r="H35" s="53"/>
      <c r="I35" s="54"/>
      <c r="J35" s="54"/>
    </row>
    <row r="36" spans="1:10" ht="23.1" customHeight="1" thickBot="1" x14ac:dyDescent="0.35">
      <c r="A36" s="34" t="s">
        <v>23</v>
      </c>
      <c r="B36" s="40">
        <f>B37</f>
        <v>0</v>
      </c>
      <c r="C36" s="40">
        <f>C37</f>
        <v>0</v>
      </c>
      <c r="D36" s="39" t="s">
        <v>27</v>
      </c>
      <c r="E36" s="40">
        <f>E37</f>
        <v>0</v>
      </c>
      <c r="F36" s="40">
        <f>F37</f>
        <v>0</v>
      </c>
      <c r="H36" s="53"/>
      <c r="I36" s="54"/>
      <c r="J36" s="54"/>
    </row>
    <row r="37" spans="1:10" ht="23.1" customHeight="1" thickBot="1" x14ac:dyDescent="0.35">
      <c r="A37" s="41"/>
      <c r="B37" s="55">
        <f>SUM('DEB8:FIN8'!B37)</f>
        <v>0</v>
      </c>
      <c r="C37" s="18">
        <f>SUM('DEB8:FIN8'!C37)</f>
        <v>0</v>
      </c>
      <c r="D37" s="41"/>
      <c r="E37" s="21">
        <f>SUM('DEB8:FIN8'!E37)</f>
        <v>0</v>
      </c>
      <c r="F37" s="21">
        <f>SUM('DEB8:FIN8'!F37)</f>
        <v>0</v>
      </c>
      <c r="H37" s="53"/>
      <c r="I37" s="54"/>
      <c r="J37" s="54"/>
    </row>
    <row r="38" spans="1:10" ht="23.1" customHeight="1" thickBot="1" x14ac:dyDescent="0.35">
      <c r="A38" s="46" t="s">
        <v>25</v>
      </c>
      <c r="B38" s="37">
        <f>SUM('DEB8:FIN8'!B38)</f>
        <v>0</v>
      </c>
      <c r="C38" s="37">
        <f>SUM('DEB8:FIN8'!C38)</f>
        <v>0</v>
      </c>
      <c r="D38" s="45" t="s">
        <v>69</v>
      </c>
      <c r="E38" s="37">
        <f>SUM('DEB8:FIN8'!E38)</f>
        <v>1000</v>
      </c>
      <c r="F38" s="37">
        <f>SUM('DEB8:FIN8'!F38)</f>
        <v>0</v>
      </c>
      <c r="H38" s="53"/>
      <c r="I38" s="54"/>
      <c r="J38" s="54"/>
    </row>
    <row r="39" spans="1:10" ht="23.1" customHeight="1" thickBot="1" x14ac:dyDescent="0.35">
      <c r="A39" s="34" t="s">
        <v>26</v>
      </c>
      <c r="B39" s="40">
        <f>SUM('DEB8:FIN8'!B39)</f>
        <v>0</v>
      </c>
      <c r="C39" s="40">
        <f>SUM('DEB8:FIN8'!C39)</f>
        <v>0</v>
      </c>
      <c r="D39" s="47" t="s">
        <v>29</v>
      </c>
      <c r="E39" s="40">
        <f>SUM('DEB8:FIN8'!E39)</f>
        <v>0</v>
      </c>
      <c r="F39" s="40">
        <f>SUM('DEB8:FIN8'!F39)</f>
        <v>0</v>
      </c>
      <c r="H39" s="53"/>
      <c r="I39" s="54"/>
      <c r="J39" s="54"/>
    </row>
    <row r="40" spans="1:10" ht="18" customHeight="1" thickBot="1" x14ac:dyDescent="0.35">
      <c r="A40" s="38" t="s">
        <v>28</v>
      </c>
      <c r="B40" s="35">
        <f>SUM('DEB8:FIN8'!B40)</f>
        <v>0</v>
      </c>
      <c r="C40" s="35">
        <f>SUM('DEB8:FIN8'!C40)</f>
        <v>0</v>
      </c>
      <c r="D40" s="39" t="s">
        <v>58</v>
      </c>
      <c r="E40" s="40">
        <f>SUM('DEB8:FIN8'!E40)</f>
        <v>0</v>
      </c>
      <c r="F40" s="40">
        <f>SUM('DEB8:FIN8'!F40)</f>
        <v>0</v>
      </c>
      <c r="H40" s="53"/>
      <c r="I40" s="54"/>
      <c r="J40" s="54"/>
    </row>
    <row r="41" spans="1:10" ht="23.1" customHeight="1" thickBot="1" x14ac:dyDescent="0.35">
      <c r="A41" s="8" t="s">
        <v>30</v>
      </c>
      <c r="B41" s="20">
        <f>B5</f>
        <v>42290</v>
      </c>
      <c r="C41" s="20">
        <f>C5</f>
        <v>0</v>
      </c>
      <c r="D41" s="16" t="s">
        <v>31</v>
      </c>
      <c r="E41" s="30">
        <f>E5</f>
        <v>6590</v>
      </c>
      <c r="F41" s="30">
        <f>F5</f>
        <v>0</v>
      </c>
      <c r="H41" s="53"/>
      <c r="I41" s="54"/>
      <c r="J41" s="54"/>
    </row>
    <row r="42" spans="1:10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4" t="s">
        <v>33</v>
      </c>
      <c r="E42" s="28">
        <f>SUM(E43:E46)</f>
        <v>0</v>
      </c>
      <c r="F42" s="28">
        <f>SUM(F43:F46)</f>
        <v>0</v>
      </c>
      <c r="H42" s="53"/>
      <c r="I42" s="54"/>
      <c r="J42" s="54"/>
    </row>
    <row r="43" spans="1:10" ht="18" customHeight="1" thickBot="1" x14ac:dyDescent="0.35">
      <c r="A43" s="6" t="s">
        <v>34</v>
      </c>
      <c r="B43" s="55">
        <f>SUM('DEB8:FIN8'!B43)</f>
        <v>0</v>
      </c>
      <c r="C43" s="18">
        <f>SUM('DEB8:FIN8'!C43)</f>
        <v>0</v>
      </c>
      <c r="D43" s="15" t="s">
        <v>35</v>
      </c>
      <c r="E43" s="21">
        <f t="shared" ref="E43:F45" si="0">B43</f>
        <v>0</v>
      </c>
      <c r="F43" s="21">
        <f t="shared" si="0"/>
        <v>0</v>
      </c>
      <c r="H43" s="53"/>
      <c r="I43" s="54"/>
      <c r="J43" s="54"/>
    </row>
    <row r="44" spans="1:10" ht="23.1" customHeight="1" thickBot="1" x14ac:dyDescent="0.35">
      <c r="A44" s="6" t="s">
        <v>36</v>
      </c>
      <c r="B44" s="55">
        <f>SUM('DEB8:FIN8'!B44)</f>
        <v>0</v>
      </c>
      <c r="C44" s="18">
        <f>SUM('DEB8:FIN8'!C44)</f>
        <v>0</v>
      </c>
      <c r="D44" s="15" t="s">
        <v>37</v>
      </c>
      <c r="E44" s="21">
        <f t="shared" si="0"/>
        <v>0</v>
      </c>
      <c r="F44" s="21">
        <f t="shared" si="0"/>
        <v>0</v>
      </c>
      <c r="H44" s="53"/>
      <c r="I44" s="54"/>
      <c r="J44" s="54"/>
    </row>
    <row r="45" spans="1:10" ht="23.1" customHeight="1" thickBot="1" x14ac:dyDescent="0.35">
      <c r="A45" s="6" t="s">
        <v>38</v>
      </c>
      <c r="B45" s="55">
        <f>SUM('DEB8:FIN8'!B45)</f>
        <v>0</v>
      </c>
      <c r="C45" s="18">
        <f>SUM('DEB8:FIN8'!C45)</f>
        <v>0</v>
      </c>
      <c r="D45" s="15" t="s">
        <v>39</v>
      </c>
      <c r="E45" s="21">
        <f t="shared" si="0"/>
        <v>0</v>
      </c>
      <c r="F45" s="21">
        <f t="shared" si="0"/>
        <v>0</v>
      </c>
      <c r="H45" s="53"/>
      <c r="I45" s="54"/>
      <c r="J45" s="54"/>
    </row>
    <row r="46" spans="1:10" ht="23.1" customHeight="1" thickBot="1" x14ac:dyDescent="0.35">
      <c r="A46" s="6" t="s">
        <v>40</v>
      </c>
      <c r="B46" s="55">
        <f>SUM('DEB8:FIN8'!B46)</f>
        <v>0</v>
      </c>
      <c r="C46" s="18">
        <f>SUM('DEB8:FIN8'!C46)</f>
        <v>0</v>
      </c>
      <c r="D46" s="15" t="s">
        <v>40</v>
      </c>
      <c r="E46" s="21">
        <f>B46</f>
        <v>0</v>
      </c>
      <c r="F46" s="21">
        <f>C46</f>
        <v>0</v>
      </c>
      <c r="H46" s="53"/>
      <c r="I46" s="54"/>
      <c r="J46" s="54"/>
    </row>
    <row r="47" spans="1:10" ht="23.1" customHeight="1" thickBot="1" x14ac:dyDescent="0.35">
      <c r="A47" s="9" t="s">
        <v>41</v>
      </c>
      <c r="B47" s="20">
        <f>B41+B42</f>
        <v>42290</v>
      </c>
      <c r="C47" s="20">
        <f>C41+C42</f>
        <v>0</v>
      </c>
      <c r="D47" s="17" t="s">
        <v>41</v>
      </c>
      <c r="E47" s="30">
        <f>E41+E42</f>
        <v>6590</v>
      </c>
      <c r="F47" s="30">
        <f>F41+F42</f>
        <v>0</v>
      </c>
      <c r="H47" s="53"/>
      <c r="I47" s="54"/>
      <c r="J47" s="54"/>
    </row>
    <row r="48" spans="1:10" ht="23.1" customHeight="1" x14ac:dyDescent="0.3">
      <c r="H48" s="53"/>
      <c r="I48" s="54"/>
      <c r="J48" s="54"/>
    </row>
    <row r="49" spans="3:10" ht="15.75" customHeight="1" x14ac:dyDescent="0.3">
      <c r="D49" s="10" t="s">
        <v>42</v>
      </c>
      <c r="E49" s="31">
        <f>B41-E41</f>
        <v>35700</v>
      </c>
      <c r="F49" s="31">
        <f>C41-F41</f>
        <v>0</v>
      </c>
      <c r="H49" s="53"/>
      <c r="I49" s="54"/>
      <c r="J49" s="54"/>
    </row>
    <row r="50" spans="3:10" ht="16.8" x14ac:dyDescent="0.3">
      <c r="H50" s="53"/>
      <c r="I50" s="54"/>
      <c r="J50" s="54"/>
    </row>
    <row r="51" spans="3:10" ht="16.8" x14ac:dyDescent="0.3">
      <c r="H51" s="53"/>
      <c r="I51" s="54"/>
      <c r="J51" s="54"/>
    </row>
    <row r="52" spans="3:10" ht="16.8" x14ac:dyDescent="0.3">
      <c r="H52" s="53"/>
      <c r="I52" s="54"/>
      <c r="J52" s="54"/>
    </row>
    <row r="53" spans="3:10" ht="16.8" x14ac:dyDescent="0.3">
      <c r="H53" s="53"/>
      <c r="I53" s="54"/>
      <c r="J53" s="54"/>
    </row>
    <row r="54" spans="3:10" ht="16.8" x14ac:dyDescent="0.3">
      <c r="C54" s="31"/>
      <c r="F54" s="31"/>
      <c r="H54" s="53"/>
      <c r="I54" s="54"/>
      <c r="J54" s="54"/>
    </row>
    <row r="55" spans="3:10" ht="16.8" x14ac:dyDescent="0.3">
      <c r="H55" s="53"/>
      <c r="I55" s="54"/>
      <c r="J55" s="54"/>
    </row>
    <row r="56" spans="3:10" ht="16.8" x14ac:dyDescent="0.3">
      <c r="H56" s="53"/>
      <c r="I56" s="54"/>
      <c r="J56" s="54"/>
    </row>
    <row r="57" spans="3:10" ht="16.8" x14ac:dyDescent="0.3">
      <c r="H57" s="53"/>
      <c r="I57" s="54"/>
      <c r="J57" s="54"/>
    </row>
    <row r="58" spans="3:10" ht="16.8" x14ac:dyDescent="0.3">
      <c r="H58" s="53"/>
      <c r="I58" s="54"/>
      <c r="J58" s="54"/>
    </row>
    <row r="59" spans="3:10" ht="16.8" x14ac:dyDescent="0.3">
      <c r="H59" s="53"/>
      <c r="I59" s="54"/>
      <c r="J59" s="54"/>
    </row>
    <row r="60" spans="3:10" ht="16.8" x14ac:dyDescent="0.3">
      <c r="H60" s="53"/>
      <c r="I60" s="54"/>
      <c r="J60" s="54"/>
    </row>
    <row r="61" spans="3:10" ht="16.8" x14ac:dyDescent="0.3">
      <c r="H61" s="53"/>
      <c r="I61" s="54"/>
      <c r="J61" s="54"/>
    </row>
    <row r="62" spans="3:10" ht="16.8" x14ac:dyDescent="0.3">
      <c r="H62" s="53"/>
      <c r="I62" s="54"/>
      <c r="J62" s="54"/>
    </row>
    <row r="63" spans="3:10" ht="16.8" x14ac:dyDescent="0.3">
      <c r="H63" s="53"/>
      <c r="I63" s="54"/>
      <c r="J63" s="54"/>
    </row>
    <row r="64" spans="3:10" ht="16.8" x14ac:dyDescent="0.3">
      <c r="H64" s="53"/>
      <c r="I64" s="54"/>
      <c r="J64" s="54"/>
    </row>
    <row r="65" spans="8:10" ht="16.8" x14ac:dyDescent="0.3">
      <c r="H65" s="53"/>
      <c r="I65" s="54"/>
      <c r="J65" s="54"/>
    </row>
    <row r="66" spans="8:10" ht="16.8" x14ac:dyDescent="0.3">
      <c r="H66" s="53"/>
      <c r="I66" s="54"/>
      <c r="J66" s="54"/>
    </row>
    <row r="67" spans="8:10" ht="16.8" x14ac:dyDescent="0.3">
      <c r="H67" s="53"/>
      <c r="I67" s="54"/>
      <c r="J67" s="54"/>
    </row>
    <row r="68" spans="8:10" ht="16.8" x14ac:dyDescent="0.3">
      <c r="H68" s="53"/>
      <c r="I68" s="54"/>
      <c r="J68" s="54"/>
    </row>
    <row r="69" spans="8:10" ht="16.8" x14ac:dyDescent="0.3">
      <c r="H69" s="53"/>
      <c r="I69" s="54"/>
      <c r="J69" s="54"/>
    </row>
    <row r="70" spans="8:10" ht="16.8" x14ac:dyDescent="0.3">
      <c r="H70" s="53"/>
      <c r="I70" s="54"/>
      <c r="J70" s="54"/>
    </row>
    <row r="71" spans="8:10" ht="16.8" x14ac:dyDescent="0.3">
      <c r="H71" s="53"/>
      <c r="I71" s="54"/>
      <c r="J71" s="54"/>
    </row>
    <row r="72" spans="8:10" ht="16.8" x14ac:dyDescent="0.3">
      <c r="H72" s="53"/>
      <c r="I72" s="54"/>
      <c r="J72" s="54"/>
    </row>
    <row r="73" spans="8:10" ht="16.8" x14ac:dyDescent="0.3">
      <c r="H73" s="53"/>
      <c r="I73" s="54"/>
      <c r="J73" s="54"/>
    </row>
    <row r="74" spans="8:10" ht="16.8" x14ac:dyDescent="0.3">
      <c r="H74" s="53"/>
      <c r="I74" s="54"/>
      <c r="J74" s="54"/>
    </row>
    <row r="75" spans="8:10" ht="16.8" x14ac:dyDescent="0.3">
      <c r="H75" s="53"/>
      <c r="I75" s="54"/>
      <c r="J75" s="54"/>
    </row>
    <row r="76" spans="8:10" ht="16.8" x14ac:dyDescent="0.3">
      <c r="H76" s="53"/>
      <c r="I76" s="54"/>
      <c r="J76" s="54"/>
    </row>
    <row r="77" spans="8:10" ht="16.8" x14ac:dyDescent="0.3">
      <c r="H77" s="53"/>
      <c r="I77" s="54"/>
      <c r="J77" s="54"/>
    </row>
    <row r="78" spans="8:10" ht="16.8" x14ac:dyDescent="0.3">
      <c r="H78" s="53"/>
      <c r="I78" s="54"/>
      <c r="J78" s="54"/>
    </row>
    <row r="79" spans="8:10" ht="16.8" x14ac:dyDescent="0.3">
      <c r="H79" s="53"/>
      <c r="I79" s="54"/>
      <c r="J79" s="54"/>
    </row>
    <row r="80" spans="8:10" ht="16.8" x14ac:dyDescent="0.3">
      <c r="H80" s="53"/>
      <c r="I80" s="54"/>
      <c r="J80" s="54"/>
    </row>
    <row r="81" spans="8:10" ht="16.8" x14ac:dyDescent="0.3">
      <c r="H81" s="53"/>
      <c r="I81" s="54"/>
      <c r="J81" s="54"/>
    </row>
    <row r="82" spans="8:10" ht="16.8" x14ac:dyDescent="0.3">
      <c r="H82" s="53"/>
      <c r="I82" s="54"/>
      <c r="J82" s="54"/>
    </row>
    <row r="83" spans="8:10" ht="16.8" x14ac:dyDescent="0.3">
      <c r="H83" s="53"/>
      <c r="I83" s="54"/>
      <c r="J83" s="54"/>
    </row>
    <row r="84" spans="8:10" ht="16.8" x14ac:dyDescent="0.3">
      <c r="H84" s="53"/>
      <c r="I84" s="54"/>
      <c r="J84" s="54"/>
    </row>
    <row r="85" spans="8:10" ht="16.8" x14ac:dyDescent="0.3">
      <c r="H85" s="53"/>
      <c r="I85" s="54"/>
      <c r="J85" s="54"/>
    </row>
    <row r="86" spans="8:10" ht="16.8" x14ac:dyDescent="0.3">
      <c r="H86" s="53"/>
      <c r="I86" s="54"/>
      <c r="J86" s="54"/>
    </row>
    <row r="87" spans="8:10" ht="16.8" x14ac:dyDescent="0.3">
      <c r="H87" s="53"/>
      <c r="I87" s="54"/>
      <c r="J87" s="54"/>
    </row>
    <row r="88" spans="8:10" ht="16.8" x14ac:dyDescent="0.3">
      <c r="H88" s="53"/>
      <c r="I88" s="54"/>
      <c r="J88" s="54"/>
    </row>
    <row r="89" spans="8:10" ht="16.8" x14ac:dyDescent="0.3">
      <c r="H89" s="53"/>
      <c r="I89" s="54"/>
      <c r="J89" s="54"/>
    </row>
    <row r="90" spans="8:10" ht="16.8" x14ac:dyDescent="0.3">
      <c r="H90" s="53"/>
      <c r="I90" s="54"/>
      <c r="J90" s="54"/>
    </row>
    <row r="91" spans="8:10" ht="16.8" x14ac:dyDescent="0.3">
      <c r="H91" s="53"/>
      <c r="I91" s="54"/>
      <c r="J91" s="54"/>
    </row>
    <row r="92" spans="8:10" ht="16.8" x14ac:dyDescent="0.3">
      <c r="H92" s="53"/>
      <c r="I92" s="54"/>
      <c r="J92" s="54"/>
    </row>
    <row r="93" spans="8:10" ht="16.8" x14ac:dyDescent="0.3">
      <c r="H93" s="53"/>
      <c r="I93" s="54"/>
      <c r="J93" s="54"/>
    </row>
    <row r="94" spans="8:10" ht="16.8" x14ac:dyDescent="0.3">
      <c r="H94" s="53"/>
      <c r="I94" s="54"/>
      <c r="J94" s="54"/>
    </row>
    <row r="95" spans="8:10" ht="16.8" x14ac:dyDescent="0.3">
      <c r="H95" s="53"/>
      <c r="I95" s="54"/>
      <c r="J95" s="54"/>
    </row>
    <row r="96" spans="8:10" ht="16.8" x14ac:dyDescent="0.3">
      <c r="H96" s="53"/>
      <c r="I96" s="54"/>
      <c r="J96" s="54"/>
    </row>
    <row r="97" spans="8:10" ht="16.8" x14ac:dyDescent="0.3">
      <c r="H97" s="53"/>
      <c r="I97" s="54"/>
      <c r="J97" s="54"/>
    </row>
    <row r="98" spans="8:10" ht="16.8" x14ac:dyDescent="0.3">
      <c r="H98" s="53"/>
      <c r="I98" s="54"/>
      <c r="J98" s="54"/>
    </row>
    <row r="99" spans="8:10" ht="16.8" x14ac:dyDescent="0.3">
      <c r="H99" s="53"/>
      <c r="I99" s="54"/>
      <c r="J99" s="54"/>
    </row>
    <row r="100" spans="8:10" ht="16.8" x14ac:dyDescent="0.3">
      <c r="H100" s="53"/>
      <c r="I100" s="54"/>
      <c r="J100" s="54"/>
    </row>
    <row r="101" spans="8:10" ht="16.8" x14ac:dyDescent="0.3">
      <c r="H101" s="53"/>
      <c r="I101" s="54"/>
      <c r="J101" s="54"/>
    </row>
    <row r="102" spans="8:10" ht="16.8" x14ac:dyDescent="0.3">
      <c r="H102" s="53"/>
      <c r="I102" s="54"/>
      <c r="J102" s="54"/>
    </row>
    <row r="103" spans="8:10" ht="16.8" x14ac:dyDescent="0.3">
      <c r="H103" s="53"/>
      <c r="I103" s="54"/>
      <c r="J103" s="54"/>
    </row>
    <row r="104" spans="8:10" ht="16.8" x14ac:dyDescent="0.3">
      <c r="H104" s="53"/>
      <c r="I104" s="54"/>
      <c r="J104" s="54"/>
    </row>
    <row r="105" spans="8:10" ht="16.8" x14ac:dyDescent="0.3">
      <c r="H105" s="53"/>
      <c r="I105" s="54"/>
      <c r="J105" s="54"/>
    </row>
    <row r="106" spans="8:10" ht="16.8" x14ac:dyDescent="0.3">
      <c r="H106" s="53"/>
      <c r="I106" s="54"/>
      <c r="J106" s="54"/>
    </row>
    <row r="107" spans="8:10" ht="16.8" x14ac:dyDescent="0.3">
      <c r="H107" s="53"/>
      <c r="I107" s="54"/>
      <c r="J107" s="54"/>
    </row>
    <row r="108" spans="8:10" ht="16.8" x14ac:dyDescent="0.3">
      <c r="H108" s="53"/>
      <c r="I108" s="54"/>
      <c r="J108" s="54"/>
    </row>
    <row r="109" spans="8:10" ht="16.8" x14ac:dyDescent="0.3">
      <c r="H109" s="53"/>
      <c r="I109" s="54"/>
      <c r="J109" s="54"/>
    </row>
    <row r="110" spans="8:10" ht="16.8" x14ac:dyDescent="0.3">
      <c r="H110" s="53"/>
      <c r="I110" s="54"/>
      <c r="J110" s="54"/>
    </row>
    <row r="111" spans="8:10" ht="16.8" x14ac:dyDescent="0.3">
      <c r="H111" s="53"/>
      <c r="I111" s="54"/>
      <c r="J111" s="54"/>
    </row>
    <row r="112" spans="8:10" ht="16.8" x14ac:dyDescent="0.3">
      <c r="H112" s="53"/>
      <c r="I112" s="54"/>
      <c r="J112" s="54"/>
    </row>
    <row r="113" spans="8:10" ht="16.8" x14ac:dyDescent="0.3">
      <c r="H113" s="53"/>
      <c r="I113" s="54"/>
      <c r="J113" s="54"/>
    </row>
    <row r="114" spans="8:10" ht="16.8" x14ac:dyDescent="0.3">
      <c r="H114" s="53"/>
      <c r="I114" s="54"/>
      <c r="J114" s="54"/>
    </row>
    <row r="115" spans="8:10" ht="16.8" x14ac:dyDescent="0.3">
      <c r="H115" s="53"/>
      <c r="I115" s="54"/>
      <c r="J115" s="54"/>
    </row>
    <row r="116" spans="8:10" ht="16.8" x14ac:dyDescent="0.3">
      <c r="H116" s="53"/>
      <c r="I116" s="54"/>
      <c r="J116" s="54"/>
    </row>
    <row r="117" spans="8:10" ht="16.8" x14ac:dyDescent="0.3">
      <c r="H117" s="53"/>
      <c r="I117" s="54"/>
      <c r="J117" s="54"/>
    </row>
    <row r="118" spans="8:10" ht="16.8" x14ac:dyDescent="0.3">
      <c r="H118" s="53"/>
      <c r="I118" s="54"/>
      <c r="J118" s="54"/>
    </row>
    <row r="119" spans="8:10" ht="16.8" x14ac:dyDescent="0.3">
      <c r="H119" s="53"/>
      <c r="I119" s="54"/>
      <c r="J119" s="54"/>
    </row>
    <row r="120" spans="8:10" ht="16.8" x14ac:dyDescent="0.3">
      <c r="H120" s="53"/>
      <c r="I120" s="54"/>
      <c r="J120" s="54"/>
    </row>
    <row r="121" spans="8:10" ht="16.8" x14ac:dyDescent="0.3">
      <c r="H121" s="53"/>
      <c r="I121" s="54"/>
      <c r="J121" s="54"/>
    </row>
    <row r="122" spans="8:10" ht="16.8" x14ac:dyDescent="0.3">
      <c r="H122" s="53"/>
      <c r="I122" s="54"/>
      <c r="J122" s="54"/>
    </row>
    <row r="123" spans="8:10" ht="16.8" x14ac:dyDescent="0.3">
      <c r="H123" s="53"/>
      <c r="I123" s="54"/>
      <c r="J123" s="54"/>
    </row>
    <row r="124" spans="8:10" ht="16.8" x14ac:dyDescent="0.3">
      <c r="H124" s="53"/>
      <c r="I124" s="54"/>
      <c r="J124" s="54"/>
    </row>
    <row r="125" spans="8:10" ht="16.8" x14ac:dyDescent="0.3">
      <c r="H125" s="53"/>
      <c r="I125" s="54"/>
      <c r="J125" s="54"/>
    </row>
    <row r="126" spans="8:10" ht="16.8" x14ac:dyDescent="0.3">
      <c r="H126" s="53"/>
      <c r="I126" s="54"/>
      <c r="J126" s="54"/>
    </row>
    <row r="127" spans="8:10" ht="16.8" x14ac:dyDescent="0.3">
      <c r="H127" s="53"/>
      <c r="I127" s="54"/>
      <c r="J127" s="54"/>
    </row>
    <row r="128" spans="8:10" ht="16.8" x14ac:dyDescent="0.3">
      <c r="H128" s="53"/>
      <c r="I128" s="54"/>
      <c r="J128" s="54"/>
    </row>
    <row r="129" spans="8:10" ht="16.8" x14ac:dyDescent="0.3">
      <c r="H129" s="53"/>
      <c r="I129" s="54"/>
      <c r="J129" s="54"/>
    </row>
    <row r="130" spans="8:10" ht="16.8" x14ac:dyDescent="0.3">
      <c r="H130" s="53"/>
      <c r="I130" s="54"/>
      <c r="J130" s="54"/>
    </row>
    <row r="131" spans="8:10" ht="16.8" x14ac:dyDescent="0.3">
      <c r="H131" s="53"/>
      <c r="I131" s="54"/>
      <c r="J131" s="54"/>
    </row>
    <row r="132" spans="8:10" ht="16.8" x14ac:dyDescent="0.3">
      <c r="H132" s="53"/>
      <c r="I132" s="54"/>
      <c r="J132" s="54"/>
    </row>
    <row r="133" spans="8:10" ht="16.8" x14ac:dyDescent="0.3">
      <c r="H133" s="53"/>
      <c r="I133" s="54"/>
      <c r="J133" s="54"/>
    </row>
    <row r="134" spans="8:10" ht="16.8" x14ac:dyDescent="0.3">
      <c r="H134" s="53"/>
      <c r="I134" s="54"/>
      <c r="J134" s="54"/>
    </row>
    <row r="135" spans="8:10" ht="16.8" x14ac:dyDescent="0.3">
      <c r="H135" s="53"/>
      <c r="I135" s="54"/>
      <c r="J135" s="54"/>
    </row>
    <row r="136" spans="8:10" ht="16.8" x14ac:dyDescent="0.3">
      <c r="H136" s="53"/>
      <c r="I136" s="54"/>
      <c r="J136" s="54"/>
    </row>
    <row r="137" spans="8:10" ht="16.8" x14ac:dyDescent="0.3">
      <c r="H137" s="53"/>
      <c r="I137" s="54"/>
      <c r="J137" s="54"/>
    </row>
    <row r="138" spans="8:10" ht="16.8" x14ac:dyDescent="0.3">
      <c r="H138" s="53"/>
      <c r="I138" s="54"/>
      <c r="J138" s="54"/>
    </row>
    <row r="139" spans="8:10" ht="16.8" x14ac:dyDescent="0.3">
      <c r="H139" s="53"/>
      <c r="I139" s="54"/>
      <c r="J139" s="54"/>
    </row>
    <row r="140" spans="8:10" ht="16.8" x14ac:dyDescent="0.3">
      <c r="H140" s="53"/>
      <c r="I140" s="54"/>
      <c r="J140" s="54"/>
    </row>
    <row r="141" spans="8:10" ht="16.8" x14ac:dyDescent="0.3">
      <c r="H141" s="53"/>
      <c r="I141" s="54"/>
      <c r="J141" s="54"/>
    </row>
    <row r="142" spans="8:10" ht="16.8" x14ac:dyDescent="0.3">
      <c r="H142" s="53"/>
      <c r="I142" s="54"/>
      <c r="J142" s="54"/>
    </row>
  </sheetData>
  <pageMargins left="0" right="0" top="0" bottom="0" header="0.31496062992125984" footer="0.31496062992125984"/>
  <pageSetup paperSize="9" scale="78"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F49"/>
  <sheetViews>
    <sheetView topLeftCell="A46" workbookViewId="0">
      <selection activeCell="I19" sqref="I19"/>
    </sheetView>
  </sheetViews>
  <sheetFormatPr baseColWidth="10" defaultRowHeight="14.4" x14ac:dyDescent="0.3"/>
  <cols>
    <col min="1" max="1" width="43.5546875" customWidth="1"/>
    <col min="4" max="4" width="34.88671875" style="10" customWidth="1"/>
  </cols>
  <sheetData>
    <row r="1" spans="1:6" ht="14.25" customHeight="1" x14ac:dyDescent="0.3">
      <c r="A1" s="27"/>
    </row>
    <row r="2" spans="1:6" ht="16.2" x14ac:dyDescent="0.3">
      <c r="A2" s="1" t="s">
        <v>86</v>
      </c>
    </row>
    <row r="3" spans="1:6" ht="7.5" customHeight="1" thickBot="1" x14ac:dyDescent="0.35">
      <c r="A3" s="2"/>
    </row>
    <row r="4" spans="1:6" ht="14.25" customHeight="1" thickBot="1" x14ac:dyDescent="0.35">
      <c r="A4" s="3" t="s">
        <v>0</v>
      </c>
      <c r="B4" s="4" t="s">
        <v>74</v>
      </c>
      <c r="C4" s="4" t="s">
        <v>75</v>
      </c>
      <c r="D4" s="11" t="s">
        <v>1</v>
      </c>
      <c r="E4" s="4" t="s">
        <v>74</v>
      </c>
      <c r="F4" s="4" t="s">
        <v>75</v>
      </c>
    </row>
    <row r="5" spans="1:6" ht="23.1" customHeight="1" thickBot="1" x14ac:dyDescent="0.35">
      <c r="A5" s="5" t="s">
        <v>2</v>
      </c>
      <c r="B5" s="18">
        <f>B6+B13+B19+B28+B32+B36+B38+B39+B40</f>
        <v>0</v>
      </c>
      <c r="C5" s="18">
        <f>C6+C13+C19+C28+C32+C36+C38+C39+C40</f>
        <v>0</v>
      </c>
      <c r="D5" s="12" t="s">
        <v>3</v>
      </c>
      <c r="E5" s="21">
        <f>E6+E13+E32+E36+E38+E39+E40</f>
        <v>0</v>
      </c>
      <c r="F5" s="21">
        <f>F6+F13+F32+F36+F38+F39+F40</f>
        <v>0</v>
      </c>
    </row>
    <row r="6" spans="1:6" ht="23.1" customHeight="1" thickBot="1" x14ac:dyDescent="0.35">
      <c r="A6" s="46" t="s">
        <v>4</v>
      </c>
      <c r="B6" s="37">
        <f>SUM(B7:B12)</f>
        <v>0</v>
      </c>
      <c r="C6" s="37">
        <f>SUM(C7:C12)</f>
        <v>0</v>
      </c>
      <c r="D6" s="47" t="s">
        <v>66</v>
      </c>
      <c r="E6" s="37">
        <f>SUM(E7:E12)</f>
        <v>0</v>
      </c>
      <c r="F6" s="37">
        <f>SUM(F7:F12)</f>
        <v>0</v>
      </c>
    </row>
    <row r="7" spans="1:6" ht="23.1" customHeight="1" thickBot="1" x14ac:dyDescent="0.35">
      <c r="A7" s="6" t="s">
        <v>43</v>
      </c>
      <c r="B7" s="18"/>
      <c r="C7" s="18"/>
      <c r="D7" s="13" t="s">
        <v>48</v>
      </c>
      <c r="E7" s="21"/>
      <c r="F7" s="21"/>
    </row>
    <row r="8" spans="1:6" ht="23.1" customHeight="1" thickBot="1" x14ac:dyDescent="0.35">
      <c r="A8" s="6" t="s">
        <v>44</v>
      </c>
      <c r="B8" s="18"/>
      <c r="C8" s="18"/>
      <c r="D8" s="13"/>
      <c r="E8" s="21"/>
      <c r="F8" s="21"/>
    </row>
    <row r="9" spans="1:6" ht="23.1" customHeight="1" thickBot="1" x14ac:dyDescent="0.35">
      <c r="A9" s="6" t="s">
        <v>45</v>
      </c>
      <c r="B9" s="18"/>
      <c r="C9" s="18"/>
      <c r="D9" s="13" t="s">
        <v>49</v>
      </c>
      <c r="E9" s="21"/>
      <c r="F9" s="21"/>
    </row>
    <row r="10" spans="1:6" ht="23.1" customHeight="1" thickBot="1" x14ac:dyDescent="0.35">
      <c r="A10" s="6" t="s">
        <v>46</v>
      </c>
      <c r="B10" s="18"/>
      <c r="C10" s="18"/>
      <c r="D10" s="13"/>
      <c r="E10" s="21"/>
      <c r="F10" s="21"/>
    </row>
    <row r="11" spans="1:6" ht="23.1" customHeight="1" thickBot="1" x14ac:dyDescent="0.35">
      <c r="A11" s="6" t="s">
        <v>47</v>
      </c>
      <c r="B11" s="18"/>
      <c r="C11" s="18"/>
      <c r="D11" s="13" t="s">
        <v>50</v>
      </c>
      <c r="E11" s="21"/>
      <c r="F11" s="21"/>
    </row>
    <row r="12" spans="1:6" ht="23.1" customHeight="1" thickBot="1" x14ac:dyDescent="0.35">
      <c r="A12" s="6"/>
      <c r="B12" s="18"/>
      <c r="C12" s="18"/>
      <c r="D12" s="13"/>
      <c r="E12" s="21"/>
      <c r="F12" s="21"/>
    </row>
    <row r="13" spans="1:6" ht="23.1" customHeight="1" thickBot="1" x14ac:dyDescent="0.35">
      <c r="A13" s="34" t="s">
        <v>7</v>
      </c>
      <c r="B13" s="35">
        <f>SUM(B14:B18)</f>
        <v>0</v>
      </c>
      <c r="C13" s="35">
        <f>SUM(C14:C18)</f>
        <v>0</v>
      </c>
      <c r="D13" s="32" t="s">
        <v>5</v>
      </c>
      <c r="E13" s="40">
        <f>SUM(E14:E31)</f>
        <v>0</v>
      </c>
      <c r="F13" s="40">
        <f>SUM(F14:F31)</f>
        <v>0</v>
      </c>
    </row>
    <row r="14" spans="1:6" ht="23.1" customHeight="1" thickBot="1" x14ac:dyDescent="0.35">
      <c r="A14" s="6" t="s">
        <v>51</v>
      </c>
      <c r="B14" s="18"/>
      <c r="C14" s="18"/>
      <c r="D14" s="15" t="s">
        <v>6</v>
      </c>
      <c r="E14" s="29"/>
      <c r="F14" s="29"/>
    </row>
    <row r="15" spans="1:6" ht="23.1" customHeight="1" thickBot="1" x14ac:dyDescent="0.35">
      <c r="A15" s="6" t="s">
        <v>67</v>
      </c>
      <c r="B15" s="18"/>
      <c r="C15" s="18"/>
      <c r="D15" s="15" t="s">
        <v>165</v>
      </c>
      <c r="E15" s="29"/>
      <c r="F15" s="29"/>
    </row>
    <row r="16" spans="1:6" ht="23.1" customHeight="1" thickBot="1" x14ac:dyDescent="0.35">
      <c r="A16" s="6" t="s">
        <v>8</v>
      </c>
      <c r="B16" s="18"/>
      <c r="C16" s="18"/>
      <c r="D16" s="23" t="s">
        <v>9</v>
      </c>
      <c r="E16" s="29"/>
      <c r="F16" s="29"/>
    </row>
    <row r="17" spans="1:6" ht="23.1" customHeight="1" thickBot="1" x14ac:dyDescent="0.35">
      <c r="A17" s="25" t="s">
        <v>10</v>
      </c>
      <c r="B17" s="18"/>
      <c r="C17" s="18"/>
      <c r="D17" s="23" t="s">
        <v>12</v>
      </c>
      <c r="E17" s="24"/>
      <c r="F17" s="24"/>
    </row>
    <row r="18" spans="1:6" ht="18.75" customHeight="1" thickBot="1" x14ac:dyDescent="0.35">
      <c r="A18" s="25" t="s">
        <v>52</v>
      </c>
      <c r="B18" s="26"/>
      <c r="C18" s="26"/>
      <c r="D18" s="48" t="s">
        <v>59</v>
      </c>
      <c r="E18" s="28"/>
      <c r="F18" s="28"/>
    </row>
    <row r="19" spans="1:6" ht="16.5" customHeight="1" thickBot="1" x14ac:dyDescent="0.35">
      <c r="A19" s="36" t="s">
        <v>11</v>
      </c>
      <c r="B19" s="37">
        <f>SUM(B20:B27)</f>
        <v>0</v>
      </c>
      <c r="C19" s="37">
        <f>SUM(C20:C27)</f>
        <v>0</v>
      </c>
      <c r="D19" s="49" t="s">
        <v>60</v>
      </c>
      <c r="E19" s="29"/>
      <c r="F19" s="29"/>
    </row>
    <row r="20" spans="1:6" ht="27.75" customHeight="1" thickBot="1" x14ac:dyDescent="0.35">
      <c r="A20" s="6" t="s">
        <v>53</v>
      </c>
      <c r="B20" s="18"/>
      <c r="C20" s="18"/>
      <c r="D20" s="15"/>
      <c r="E20" s="29"/>
      <c r="F20" s="29"/>
    </row>
    <row r="21" spans="1:6" ht="27.75" customHeight="1" thickBot="1" x14ac:dyDescent="0.35">
      <c r="A21" s="6" t="s">
        <v>54</v>
      </c>
      <c r="B21" s="18"/>
      <c r="C21" s="18"/>
      <c r="D21" s="15" t="s">
        <v>19</v>
      </c>
      <c r="E21" s="29"/>
      <c r="F21" s="29"/>
    </row>
    <row r="22" spans="1:6" ht="27.75" customHeight="1" thickBot="1" x14ac:dyDescent="0.35">
      <c r="A22" s="6" t="s">
        <v>55</v>
      </c>
      <c r="B22" s="18"/>
      <c r="C22" s="18"/>
      <c r="D22" s="15"/>
      <c r="E22" s="29"/>
      <c r="F22" s="29"/>
    </row>
    <row r="23" spans="1:6" ht="27.75" customHeight="1" thickBot="1" x14ac:dyDescent="0.35">
      <c r="A23" s="6" t="s">
        <v>56</v>
      </c>
      <c r="B23" s="18"/>
      <c r="C23" s="18"/>
      <c r="D23" s="15" t="s">
        <v>61</v>
      </c>
      <c r="E23" s="29"/>
      <c r="F23" s="29"/>
    </row>
    <row r="24" spans="1:6" ht="27.75" customHeight="1" thickBot="1" x14ac:dyDescent="0.35">
      <c r="A24" s="6" t="s">
        <v>57</v>
      </c>
      <c r="B24" s="18"/>
      <c r="C24" s="18"/>
      <c r="D24" s="15"/>
      <c r="E24" s="29"/>
      <c r="F24" s="29"/>
    </row>
    <row r="25" spans="1:6" ht="23.1" customHeight="1" thickBot="1" x14ac:dyDescent="0.35">
      <c r="A25" s="6" t="s">
        <v>13</v>
      </c>
      <c r="B25" s="18"/>
      <c r="C25" s="18"/>
      <c r="D25" s="15"/>
      <c r="E25" s="29"/>
      <c r="F25" s="29"/>
    </row>
    <row r="26" spans="1:6" ht="23.1" customHeight="1" thickBot="1" x14ac:dyDescent="0.35">
      <c r="A26" s="25" t="s">
        <v>52</v>
      </c>
      <c r="B26" s="18"/>
      <c r="C26" s="18"/>
      <c r="D26" s="15" t="s">
        <v>62</v>
      </c>
      <c r="E26" s="29"/>
      <c r="F26" s="29"/>
    </row>
    <row r="27" spans="1:6" ht="23.1" customHeight="1" thickBot="1" x14ac:dyDescent="0.35">
      <c r="A27" s="44"/>
      <c r="B27" s="18"/>
      <c r="C27" s="18"/>
      <c r="D27" s="15" t="s">
        <v>63</v>
      </c>
      <c r="E27" s="29"/>
      <c r="F27" s="29"/>
    </row>
    <row r="28" spans="1:6" ht="23.1" customHeight="1" thickBot="1" x14ac:dyDescent="0.35">
      <c r="A28" s="34" t="s">
        <v>14</v>
      </c>
      <c r="B28" s="35">
        <f>SUM(B29:B31)</f>
        <v>0</v>
      </c>
      <c r="C28" s="35">
        <f>SUM(C29:C31)</f>
        <v>0</v>
      </c>
      <c r="D28" s="15" t="s">
        <v>64</v>
      </c>
      <c r="E28" s="29"/>
      <c r="F28" s="29"/>
    </row>
    <row r="29" spans="1:6" ht="23.1" customHeight="1" thickBot="1" x14ac:dyDescent="0.35">
      <c r="A29" s="6" t="s">
        <v>16</v>
      </c>
      <c r="B29" s="18"/>
      <c r="C29" s="18"/>
      <c r="D29" s="15" t="s">
        <v>15</v>
      </c>
      <c r="E29" s="29"/>
      <c r="F29" s="29"/>
    </row>
    <row r="30" spans="1:6" ht="23.1" customHeight="1" thickBot="1" x14ac:dyDescent="0.35">
      <c r="A30" s="6" t="s">
        <v>17</v>
      </c>
      <c r="B30" s="18"/>
      <c r="C30" s="18"/>
      <c r="D30" s="15"/>
      <c r="E30" s="29"/>
      <c r="F30" s="29"/>
    </row>
    <row r="31" spans="1:6" ht="23.1" customHeight="1" thickBot="1" x14ac:dyDescent="0.35">
      <c r="A31" s="6"/>
      <c r="B31" s="18"/>
      <c r="C31" s="18"/>
      <c r="D31" s="15"/>
      <c r="E31" s="29"/>
      <c r="F31" s="29"/>
    </row>
    <row r="32" spans="1:6" ht="23.1" customHeight="1" thickBot="1" x14ac:dyDescent="0.35">
      <c r="A32" s="34" t="s">
        <v>18</v>
      </c>
      <c r="B32" s="35">
        <f>SUM(B33:B35)</f>
        <v>0</v>
      </c>
      <c r="C32" s="35">
        <f>SUM(C33:C35)</f>
        <v>0</v>
      </c>
      <c r="D32" s="32" t="s">
        <v>24</v>
      </c>
      <c r="E32" s="40">
        <f>+E33+E34+E35</f>
        <v>0</v>
      </c>
      <c r="F32" s="40">
        <f>+F33+F34+F35</f>
        <v>0</v>
      </c>
    </row>
    <row r="33" spans="1:6" ht="23.1" customHeight="1" thickBot="1" x14ac:dyDescent="0.35">
      <c r="A33" s="6" t="s">
        <v>20</v>
      </c>
      <c r="B33" s="18"/>
      <c r="C33" s="18"/>
      <c r="D33" s="15" t="s">
        <v>65</v>
      </c>
      <c r="E33" s="29"/>
      <c r="F33" s="29"/>
    </row>
    <row r="34" spans="1:6" ht="23.1" customHeight="1" thickBot="1" x14ac:dyDescent="0.35">
      <c r="A34" s="6" t="s">
        <v>21</v>
      </c>
      <c r="B34" s="18"/>
      <c r="C34" s="18"/>
      <c r="D34" s="15"/>
      <c r="E34" s="29"/>
      <c r="F34" s="29"/>
    </row>
    <row r="35" spans="1:6" ht="23.1" customHeight="1" thickBot="1" x14ac:dyDescent="0.35">
      <c r="A35" s="6" t="s">
        <v>22</v>
      </c>
      <c r="B35" s="18"/>
      <c r="C35" s="18"/>
      <c r="D35" s="15"/>
      <c r="E35" s="29"/>
      <c r="F35" s="29"/>
    </row>
    <row r="36" spans="1:6" ht="23.1" customHeight="1" thickBot="1" x14ac:dyDescent="0.35">
      <c r="A36" s="34" t="s">
        <v>23</v>
      </c>
      <c r="B36" s="40">
        <f>B37</f>
        <v>0</v>
      </c>
      <c r="C36" s="40">
        <f>C37</f>
        <v>0</v>
      </c>
      <c r="D36" s="39" t="s">
        <v>27</v>
      </c>
      <c r="E36" s="40">
        <f>E37</f>
        <v>0</v>
      </c>
      <c r="F36" s="40">
        <f>F37</f>
        <v>0</v>
      </c>
    </row>
    <row r="37" spans="1:6" ht="23.1" customHeight="1" thickBot="1" x14ac:dyDescent="0.35">
      <c r="A37" s="41"/>
      <c r="B37" s="42"/>
      <c r="C37" s="42"/>
      <c r="D37" s="41"/>
      <c r="E37" s="43"/>
      <c r="F37" s="43"/>
    </row>
    <row r="38" spans="1:6" ht="23.1" customHeight="1" thickBot="1" x14ac:dyDescent="0.35">
      <c r="A38" s="46" t="s">
        <v>25</v>
      </c>
      <c r="B38" s="37"/>
      <c r="C38" s="37"/>
      <c r="D38" s="45" t="s">
        <v>69</v>
      </c>
      <c r="E38" s="37"/>
      <c r="F38" s="37"/>
    </row>
    <row r="39" spans="1:6" ht="23.1" customHeight="1" thickBot="1" x14ac:dyDescent="0.35">
      <c r="A39" s="34" t="s">
        <v>26</v>
      </c>
      <c r="B39" s="40"/>
      <c r="C39" s="40"/>
      <c r="D39" s="47" t="s">
        <v>29</v>
      </c>
      <c r="E39" s="40"/>
      <c r="F39" s="40"/>
    </row>
    <row r="40" spans="1:6" ht="18" customHeight="1" thickBot="1" x14ac:dyDescent="0.35">
      <c r="A40" s="38" t="s">
        <v>28</v>
      </c>
      <c r="B40" s="35"/>
      <c r="C40" s="35"/>
      <c r="D40" s="39" t="s">
        <v>58</v>
      </c>
      <c r="E40" s="40"/>
      <c r="F40" s="40"/>
    </row>
    <row r="41" spans="1:6" ht="23.1" customHeight="1" thickBot="1" x14ac:dyDescent="0.35">
      <c r="A41" s="8" t="s">
        <v>30</v>
      </c>
      <c r="B41" s="20">
        <f>B5</f>
        <v>0</v>
      </c>
      <c r="C41" s="20">
        <f>C5</f>
        <v>0</v>
      </c>
      <c r="D41" s="16" t="s">
        <v>31</v>
      </c>
      <c r="E41" s="20">
        <f>E5</f>
        <v>0</v>
      </c>
      <c r="F41" s="20">
        <f>F5</f>
        <v>0</v>
      </c>
    </row>
    <row r="42" spans="1:6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4" t="s">
        <v>33</v>
      </c>
      <c r="E42" s="28">
        <f>SUM(E43:E46)</f>
        <v>0</v>
      </c>
      <c r="F42" s="28">
        <f>SUM(F43:F46)</f>
        <v>0</v>
      </c>
    </row>
    <row r="43" spans="1:6" ht="18" customHeight="1" thickBot="1" x14ac:dyDescent="0.35">
      <c r="A43" s="6" t="s">
        <v>34</v>
      </c>
      <c r="B43" s="18"/>
      <c r="C43" s="18"/>
      <c r="D43" s="15" t="s">
        <v>35</v>
      </c>
      <c r="E43" s="21">
        <f>B43</f>
        <v>0</v>
      </c>
      <c r="F43" s="21">
        <f>C43</f>
        <v>0</v>
      </c>
    </row>
    <row r="44" spans="1:6" ht="23.1" customHeight="1" thickBot="1" x14ac:dyDescent="0.35">
      <c r="A44" s="6" t="s">
        <v>36</v>
      </c>
      <c r="B44" s="18"/>
      <c r="C44" s="18"/>
      <c r="D44" s="15" t="s">
        <v>37</v>
      </c>
      <c r="E44" s="21">
        <f t="shared" ref="E44:F46" si="0">B44</f>
        <v>0</v>
      </c>
      <c r="F44" s="21">
        <f t="shared" si="0"/>
        <v>0</v>
      </c>
    </row>
    <row r="45" spans="1:6" ht="23.1" customHeight="1" thickBot="1" x14ac:dyDescent="0.35">
      <c r="A45" s="6" t="s">
        <v>38</v>
      </c>
      <c r="B45" s="18"/>
      <c r="C45" s="18"/>
      <c r="D45" s="15" t="s">
        <v>39</v>
      </c>
      <c r="E45" s="21">
        <f t="shared" si="0"/>
        <v>0</v>
      </c>
      <c r="F45" s="21">
        <f t="shared" si="0"/>
        <v>0</v>
      </c>
    </row>
    <row r="46" spans="1:6" ht="23.1" customHeight="1" thickBot="1" x14ac:dyDescent="0.35">
      <c r="A46" s="6" t="s">
        <v>40</v>
      </c>
      <c r="B46" s="18"/>
      <c r="C46" s="18"/>
      <c r="D46" s="15" t="s">
        <v>40</v>
      </c>
      <c r="E46" s="21">
        <f t="shared" si="0"/>
        <v>0</v>
      </c>
      <c r="F46" s="21">
        <f t="shared" si="0"/>
        <v>0</v>
      </c>
    </row>
    <row r="47" spans="1:6" ht="23.1" customHeight="1" thickBot="1" x14ac:dyDescent="0.35">
      <c r="A47" s="9" t="s">
        <v>41</v>
      </c>
      <c r="B47" s="20">
        <f>B41+B42</f>
        <v>0</v>
      </c>
      <c r="C47" s="20">
        <f>C41+C42</f>
        <v>0</v>
      </c>
      <c r="D47" s="17" t="s">
        <v>41</v>
      </c>
      <c r="E47" s="20">
        <f>E41+E42</f>
        <v>0</v>
      </c>
      <c r="F47" s="20">
        <f>F41+F42</f>
        <v>0</v>
      </c>
    </row>
    <row r="48" spans="1:6" ht="23.1" customHeight="1" x14ac:dyDescent="0.3"/>
    <row r="49" spans="4:6" ht="15.75" customHeight="1" x14ac:dyDescent="0.3">
      <c r="D49" s="10" t="s">
        <v>42</v>
      </c>
      <c r="E49" s="31">
        <f>B41-E41</f>
        <v>0</v>
      </c>
      <c r="F49" s="31">
        <f>C41-F41</f>
        <v>0</v>
      </c>
    </row>
  </sheetData>
  <pageMargins left="0" right="0" top="0" bottom="0" header="0.31496062992125984" footer="0.31496062992125984"/>
  <pageSetup paperSize="9" orientation="portrait" horizontalDpi="0" verticalDpi="0" r:id="rId1"/>
</worksheet>
</file>

<file path=xl/worksheets/sheet8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49"/>
  <sheetViews>
    <sheetView topLeftCell="A22" workbookViewId="0">
      <selection activeCell="B25" sqref="B25"/>
    </sheetView>
  </sheetViews>
  <sheetFormatPr baseColWidth="10" defaultRowHeight="14.4" x14ac:dyDescent="0.3"/>
  <cols>
    <col min="1" max="1" width="43.5546875" customWidth="1"/>
    <col min="4" max="4" width="34.88671875" style="10" customWidth="1"/>
  </cols>
  <sheetData>
    <row r="1" spans="1:6" ht="14.25" customHeight="1" x14ac:dyDescent="0.3">
      <c r="A1" s="27"/>
    </row>
    <row r="2" spans="1:6" ht="16.2" x14ac:dyDescent="0.3">
      <c r="A2" s="1" t="s">
        <v>123</v>
      </c>
    </row>
    <row r="3" spans="1:6" ht="7.5" customHeight="1" thickBot="1" x14ac:dyDescent="0.35">
      <c r="A3" s="2"/>
    </row>
    <row r="4" spans="1:6" ht="14.25" customHeight="1" thickBot="1" x14ac:dyDescent="0.35">
      <c r="A4" s="3" t="s">
        <v>0</v>
      </c>
      <c r="B4" s="4" t="s">
        <v>74</v>
      </c>
      <c r="C4" s="4" t="s">
        <v>75</v>
      </c>
      <c r="D4" s="11" t="s">
        <v>1</v>
      </c>
      <c r="E4" s="4" t="s">
        <v>74</v>
      </c>
      <c r="F4" s="4" t="s">
        <v>75</v>
      </c>
    </row>
    <row r="5" spans="1:6" ht="23.1" customHeight="1" thickBot="1" x14ac:dyDescent="0.35">
      <c r="A5" s="5" t="s">
        <v>2</v>
      </c>
      <c r="B5" s="18">
        <f>B6+B13+B19+B28+B32+B36+B38+B39+B40</f>
        <v>5000</v>
      </c>
      <c r="C5" s="18">
        <f>C6+C13+C19+C28+C32+C36+C38+C39+C40</f>
        <v>0</v>
      </c>
      <c r="D5" s="12" t="s">
        <v>3</v>
      </c>
      <c r="E5" s="21">
        <f>E6+E13+E32+E36+E38+E39+E40</f>
        <v>0</v>
      </c>
      <c r="F5" s="21">
        <f>F6+F13+F32+F36+F38+F39+F40</f>
        <v>0</v>
      </c>
    </row>
    <row r="6" spans="1:6" ht="23.1" customHeight="1" thickBot="1" x14ac:dyDescent="0.35">
      <c r="A6" s="46" t="s">
        <v>4</v>
      </c>
      <c r="B6" s="37">
        <f>SUM(B7:B12)</f>
        <v>1000</v>
      </c>
      <c r="C6" s="37">
        <f>SUM(C7:C12)</f>
        <v>0</v>
      </c>
      <c r="D6" s="47" t="s">
        <v>66</v>
      </c>
      <c r="E6" s="37">
        <f>SUM(E7:E12)</f>
        <v>0</v>
      </c>
      <c r="F6" s="37">
        <f>SUM(F7:F12)</f>
        <v>0</v>
      </c>
    </row>
    <row r="7" spans="1:6" ht="23.1" customHeight="1" thickBot="1" x14ac:dyDescent="0.35">
      <c r="A7" s="6" t="s">
        <v>43</v>
      </c>
      <c r="B7" s="18">
        <v>1000</v>
      </c>
      <c r="C7" s="18"/>
      <c r="D7" s="13" t="s">
        <v>48</v>
      </c>
      <c r="E7" s="21"/>
      <c r="F7" s="21"/>
    </row>
    <row r="8" spans="1:6" ht="23.1" customHeight="1" thickBot="1" x14ac:dyDescent="0.35">
      <c r="A8" s="6" t="s">
        <v>44</v>
      </c>
      <c r="B8" s="18"/>
      <c r="C8" s="18"/>
      <c r="D8" s="13"/>
      <c r="E8" s="21"/>
      <c r="F8" s="21"/>
    </row>
    <row r="9" spans="1:6" ht="23.1" customHeight="1" thickBot="1" x14ac:dyDescent="0.35">
      <c r="A9" s="6" t="s">
        <v>45</v>
      </c>
      <c r="B9" s="18"/>
      <c r="C9" s="18"/>
      <c r="D9" s="13" t="s">
        <v>49</v>
      </c>
      <c r="E9" s="21"/>
      <c r="F9" s="21"/>
    </row>
    <row r="10" spans="1:6" ht="23.1" customHeight="1" thickBot="1" x14ac:dyDescent="0.35">
      <c r="A10" s="6" t="s">
        <v>46</v>
      </c>
      <c r="B10" s="18"/>
      <c r="C10" s="18"/>
      <c r="D10" s="13"/>
      <c r="E10" s="21"/>
      <c r="F10" s="21"/>
    </row>
    <row r="11" spans="1:6" ht="23.1" customHeight="1" thickBot="1" x14ac:dyDescent="0.35">
      <c r="A11" s="6" t="s">
        <v>47</v>
      </c>
      <c r="B11" s="18"/>
      <c r="C11" s="18"/>
      <c r="D11" s="13" t="s">
        <v>50</v>
      </c>
      <c r="E11" s="21"/>
      <c r="F11" s="21"/>
    </row>
    <row r="12" spans="1:6" ht="23.1" customHeight="1" thickBot="1" x14ac:dyDescent="0.35">
      <c r="A12" s="6"/>
      <c r="B12" s="18"/>
      <c r="C12" s="18"/>
      <c r="D12" s="13"/>
      <c r="E12" s="21"/>
      <c r="F12" s="21"/>
    </row>
    <row r="13" spans="1:6" ht="23.1" customHeight="1" thickBot="1" x14ac:dyDescent="0.35">
      <c r="A13" s="34" t="s">
        <v>7</v>
      </c>
      <c r="B13" s="35">
        <f>SUM(B14:B18)</f>
        <v>0</v>
      </c>
      <c r="C13" s="35">
        <f>SUM(C14:C18)</f>
        <v>0</v>
      </c>
      <c r="D13" s="32" t="s">
        <v>5</v>
      </c>
      <c r="E13" s="40">
        <f>SUM(E14:E31)</f>
        <v>0</v>
      </c>
      <c r="F13" s="40">
        <f>SUM(F14:F31)</f>
        <v>0</v>
      </c>
    </row>
    <row r="14" spans="1:6" ht="23.1" customHeight="1" thickBot="1" x14ac:dyDescent="0.35">
      <c r="A14" s="6" t="s">
        <v>51</v>
      </c>
      <c r="B14" s="18"/>
      <c r="C14" s="18"/>
      <c r="D14" s="15" t="s">
        <v>6</v>
      </c>
      <c r="E14" s="29"/>
      <c r="F14" s="29"/>
    </row>
    <row r="15" spans="1:6" ht="23.1" customHeight="1" thickBot="1" x14ac:dyDescent="0.35">
      <c r="A15" s="6" t="s">
        <v>67</v>
      </c>
      <c r="B15" s="66"/>
      <c r="C15" s="18"/>
      <c r="D15" s="15" t="s">
        <v>165</v>
      </c>
      <c r="E15" s="29"/>
      <c r="F15" s="29"/>
    </row>
    <row r="16" spans="1:6" ht="23.1" customHeight="1" thickBot="1" x14ac:dyDescent="0.35">
      <c r="A16" s="6" t="s">
        <v>8</v>
      </c>
      <c r="B16" s="18"/>
      <c r="C16" s="18"/>
      <c r="D16" s="23" t="s">
        <v>9</v>
      </c>
      <c r="E16" s="29"/>
      <c r="F16" s="29"/>
    </row>
    <row r="17" spans="1:6" ht="23.1" customHeight="1" thickBot="1" x14ac:dyDescent="0.35">
      <c r="A17" s="25" t="s">
        <v>10</v>
      </c>
      <c r="B17" s="18"/>
      <c r="C17" s="18"/>
      <c r="D17" s="23" t="s">
        <v>12</v>
      </c>
      <c r="E17" s="24"/>
      <c r="F17" s="24"/>
    </row>
    <row r="18" spans="1:6" ht="18.75" customHeight="1" thickBot="1" x14ac:dyDescent="0.35">
      <c r="A18" s="25" t="s">
        <v>52</v>
      </c>
      <c r="B18" s="26"/>
      <c r="C18" s="26"/>
      <c r="D18" s="48" t="s">
        <v>59</v>
      </c>
      <c r="E18" s="28"/>
      <c r="F18" s="28"/>
    </row>
    <row r="19" spans="1:6" ht="16.5" customHeight="1" thickBot="1" x14ac:dyDescent="0.35">
      <c r="A19" s="36" t="s">
        <v>11</v>
      </c>
      <c r="B19" s="37">
        <f>SUM(B20:B27)</f>
        <v>4000</v>
      </c>
      <c r="C19" s="37">
        <f>SUM(C20:C27)</f>
        <v>0</v>
      </c>
      <c r="D19" s="49" t="s">
        <v>60</v>
      </c>
      <c r="E19" s="29"/>
      <c r="F19" s="29"/>
    </row>
    <row r="20" spans="1:6" ht="27.75" customHeight="1" thickBot="1" x14ac:dyDescent="0.35">
      <c r="A20" s="6" t="s">
        <v>53</v>
      </c>
      <c r="B20" s="18"/>
      <c r="C20" s="18"/>
      <c r="D20" s="15"/>
      <c r="E20" s="29"/>
      <c r="F20" s="29"/>
    </row>
    <row r="21" spans="1:6" ht="27.75" customHeight="1" thickBot="1" x14ac:dyDescent="0.35">
      <c r="A21" s="6" t="s">
        <v>54</v>
      </c>
      <c r="B21" s="18"/>
      <c r="C21" s="18"/>
      <c r="D21" s="15" t="s">
        <v>19</v>
      </c>
      <c r="E21" s="29"/>
      <c r="F21" s="29"/>
    </row>
    <row r="22" spans="1:6" ht="27.75" customHeight="1" thickBot="1" x14ac:dyDescent="0.35">
      <c r="A22" s="6" t="s">
        <v>55</v>
      </c>
      <c r="B22" s="18"/>
      <c r="C22" s="18"/>
      <c r="D22" s="15"/>
      <c r="E22" s="29"/>
      <c r="F22" s="29"/>
    </row>
    <row r="23" spans="1:6" ht="27.75" customHeight="1" thickBot="1" x14ac:dyDescent="0.35">
      <c r="A23" s="6" t="s">
        <v>56</v>
      </c>
      <c r="B23" s="18"/>
      <c r="C23" s="18"/>
      <c r="D23" s="15" t="s">
        <v>61</v>
      </c>
      <c r="E23" s="29"/>
      <c r="F23" s="29"/>
    </row>
    <row r="24" spans="1:6" ht="27.75" customHeight="1" thickBot="1" x14ac:dyDescent="0.35">
      <c r="A24" s="6" t="s">
        <v>57</v>
      </c>
      <c r="B24" s="18">
        <v>4000</v>
      </c>
      <c r="C24" s="18"/>
      <c r="D24" s="15"/>
      <c r="E24" s="29"/>
      <c r="F24" s="29"/>
    </row>
    <row r="25" spans="1:6" ht="23.1" customHeight="1" thickBot="1" x14ac:dyDescent="0.35">
      <c r="A25" s="6" t="s">
        <v>13</v>
      </c>
      <c r="B25" s="18"/>
      <c r="C25" s="18"/>
      <c r="D25" s="15"/>
      <c r="E25" s="29"/>
      <c r="F25" s="29"/>
    </row>
    <row r="26" spans="1:6" ht="23.1" customHeight="1" thickBot="1" x14ac:dyDescent="0.35">
      <c r="A26" s="25" t="s">
        <v>52</v>
      </c>
      <c r="B26" s="18"/>
      <c r="C26" s="18"/>
      <c r="D26" s="15" t="s">
        <v>62</v>
      </c>
      <c r="E26" s="29"/>
      <c r="F26" s="29"/>
    </row>
    <row r="27" spans="1:6" ht="23.1" customHeight="1" thickBot="1" x14ac:dyDescent="0.35">
      <c r="A27" s="44"/>
      <c r="B27" s="18"/>
      <c r="C27" s="18"/>
      <c r="D27" s="15" t="s">
        <v>63</v>
      </c>
      <c r="E27" s="29"/>
      <c r="F27" s="29"/>
    </row>
    <row r="28" spans="1:6" ht="23.1" customHeight="1" thickBot="1" x14ac:dyDescent="0.35">
      <c r="A28" s="34" t="s">
        <v>14</v>
      </c>
      <c r="B28" s="35">
        <f>SUM(B29:B31)</f>
        <v>0</v>
      </c>
      <c r="C28" s="35">
        <f>SUM(C29:C31)</f>
        <v>0</v>
      </c>
      <c r="D28" s="15" t="s">
        <v>64</v>
      </c>
      <c r="E28" s="29"/>
      <c r="F28" s="29"/>
    </row>
    <row r="29" spans="1:6" ht="23.1" customHeight="1" thickBot="1" x14ac:dyDescent="0.35">
      <c r="A29" s="6" t="s">
        <v>16</v>
      </c>
      <c r="B29" s="18"/>
      <c r="C29" s="18"/>
      <c r="D29" s="15" t="s">
        <v>15</v>
      </c>
      <c r="E29" s="29"/>
      <c r="F29" s="29"/>
    </row>
    <row r="30" spans="1:6" ht="23.1" customHeight="1" thickBot="1" x14ac:dyDescent="0.35">
      <c r="A30" s="6" t="s">
        <v>17</v>
      </c>
      <c r="B30" s="18"/>
      <c r="C30" s="18"/>
      <c r="D30" s="15" t="s">
        <v>76</v>
      </c>
      <c r="E30" s="29"/>
      <c r="F30" s="29"/>
    </row>
    <row r="31" spans="1:6" ht="23.1" customHeight="1" thickBot="1" x14ac:dyDescent="0.35">
      <c r="A31" s="6"/>
      <c r="B31" s="18"/>
      <c r="C31" s="18"/>
      <c r="D31" s="15"/>
      <c r="E31" s="29"/>
      <c r="F31" s="29"/>
    </row>
    <row r="32" spans="1:6" ht="23.1" customHeight="1" thickBot="1" x14ac:dyDescent="0.35">
      <c r="A32" s="34" t="s">
        <v>18</v>
      </c>
      <c r="B32" s="35">
        <f>SUM(B33:B35)</f>
        <v>0</v>
      </c>
      <c r="C32" s="35">
        <f>SUM(C33:C35)</f>
        <v>0</v>
      </c>
      <c r="D32" s="32" t="s">
        <v>24</v>
      </c>
      <c r="E32" s="40">
        <f>+E33+E34+E35</f>
        <v>0</v>
      </c>
      <c r="F32" s="40">
        <f>+F33+F34+F35</f>
        <v>0</v>
      </c>
    </row>
    <row r="33" spans="1:6" ht="23.1" customHeight="1" thickBot="1" x14ac:dyDescent="0.35">
      <c r="A33" s="6" t="s">
        <v>20</v>
      </c>
      <c r="B33" s="18"/>
      <c r="C33" s="18"/>
      <c r="D33" s="15" t="s">
        <v>65</v>
      </c>
      <c r="E33" s="29"/>
      <c r="F33" s="29"/>
    </row>
    <row r="34" spans="1:6" ht="23.1" customHeight="1" thickBot="1" x14ac:dyDescent="0.35">
      <c r="A34" s="6" t="s">
        <v>21</v>
      </c>
      <c r="B34" s="18"/>
      <c r="C34" s="18"/>
      <c r="D34" s="15"/>
      <c r="E34" s="29"/>
      <c r="F34" s="29"/>
    </row>
    <row r="35" spans="1:6" ht="23.1" customHeight="1" thickBot="1" x14ac:dyDescent="0.35">
      <c r="A35" s="6" t="s">
        <v>22</v>
      </c>
      <c r="B35" s="18"/>
      <c r="C35" s="18"/>
      <c r="D35" s="15"/>
      <c r="E35" s="29"/>
      <c r="F35" s="29"/>
    </row>
    <row r="36" spans="1:6" ht="23.1" customHeight="1" thickBot="1" x14ac:dyDescent="0.35">
      <c r="A36" s="34" t="s">
        <v>23</v>
      </c>
      <c r="B36" s="40">
        <f>B37</f>
        <v>0</v>
      </c>
      <c r="C36" s="40">
        <f>C37</f>
        <v>0</v>
      </c>
      <c r="D36" s="39" t="s">
        <v>27</v>
      </c>
      <c r="E36" s="40">
        <f>E37</f>
        <v>0</v>
      </c>
      <c r="F36" s="40">
        <f>F37</f>
        <v>0</v>
      </c>
    </row>
    <row r="37" spans="1:6" ht="23.1" customHeight="1" thickBot="1" x14ac:dyDescent="0.35">
      <c r="A37" s="50" t="s">
        <v>84</v>
      </c>
      <c r="B37" s="42"/>
      <c r="C37" s="42"/>
      <c r="D37" s="50" t="s">
        <v>85</v>
      </c>
      <c r="E37" s="43"/>
      <c r="F37" s="43"/>
    </row>
    <row r="38" spans="1:6" ht="23.1" customHeight="1" thickBot="1" x14ac:dyDescent="0.35">
      <c r="A38" s="46" t="s">
        <v>25</v>
      </c>
      <c r="B38" s="37"/>
      <c r="C38" s="37"/>
      <c r="D38" s="45" t="s">
        <v>69</v>
      </c>
      <c r="E38" s="37"/>
      <c r="F38" s="37"/>
    </row>
    <row r="39" spans="1:6" ht="23.1" customHeight="1" thickBot="1" x14ac:dyDescent="0.35">
      <c r="A39" s="34" t="s">
        <v>26</v>
      </c>
      <c r="B39" s="40"/>
      <c r="C39" s="40"/>
      <c r="D39" s="47" t="s">
        <v>29</v>
      </c>
      <c r="E39" s="40"/>
      <c r="F39" s="40"/>
    </row>
    <row r="40" spans="1:6" ht="18" customHeight="1" thickBot="1" x14ac:dyDescent="0.35">
      <c r="A40" s="38" t="s">
        <v>28</v>
      </c>
      <c r="B40" s="35"/>
      <c r="C40" s="35"/>
      <c r="D40" s="39" t="s">
        <v>58</v>
      </c>
      <c r="E40" s="40"/>
      <c r="F40" s="40"/>
    </row>
    <row r="41" spans="1:6" ht="23.1" customHeight="1" thickBot="1" x14ac:dyDescent="0.35">
      <c r="A41" s="8" t="s">
        <v>30</v>
      </c>
      <c r="B41" s="20">
        <f>B5</f>
        <v>5000</v>
      </c>
      <c r="C41" s="20">
        <f>C5</f>
        <v>0</v>
      </c>
      <c r="D41" s="16" t="s">
        <v>31</v>
      </c>
      <c r="E41" s="20">
        <f>E5</f>
        <v>0</v>
      </c>
      <c r="F41" s="20">
        <f>F5</f>
        <v>0</v>
      </c>
    </row>
    <row r="42" spans="1:6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4" t="s">
        <v>33</v>
      </c>
      <c r="E42" s="28">
        <f>SUM(E43:E46)</f>
        <v>0</v>
      </c>
      <c r="F42" s="28">
        <f>SUM(F43:F46)</f>
        <v>0</v>
      </c>
    </row>
    <row r="43" spans="1:6" ht="18" customHeight="1" thickBot="1" x14ac:dyDescent="0.35">
      <c r="A43" s="6" t="s">
        <v>34</v>
      </c>
      <c r="B43" s="18"/>
      <c r="C43" s="18"/>
      <c r="D43" s="15" t="s">
        <v>35</v>
      </c>
      <c r="E43" s="21">
        <f>B43</f>
        <v>0</v>
      </c>
      <c r="F43" s="21">
        <f>C43</f>
        <v>0</v>
      </c>
    </row>
    <row r="44" spans="1:6" ht="23.1" customHeight="1" thickBot="1" x14ac:dyDescent="0.35">
      <c r="A44" s="6" t="s">
        <v>36</v>
      </c>
      <c r="B44" s="18"/>
      <c r="C44" s="18"/>
      <c r="D44" s="15" t="s">
        <v>37</v>
      </c>
      <c r="E44" s="21">
        <f t="shared" ref="E44:F46" si="0">B44</f>
        <v>0</v>
      </c>
      <c r="F44" s="21">
        <f t="shared" si="0"/>
        <v>0</v>
      </c>
    </row>
    <row r="45" spans="1:6" ht="23.1" customHeight="1" thickBot="1" x14ac:dyDescent="0.35">
      <c r="A45" s="6" t="s">
        <v>38</v>
      </c>
      <c r="B45" s="18"/>
      <c r="C45" s="18"/>
      <c r="D45" s="15" t="s">
        <v>39</v>
      </c>
      <c r="E45" s="21">
        <f t="shared" si="0"/>
        <v>0</v>
      </c>
      <c r="F45" s="21">
        <f t="shared" si="0"/>
        <v>0</v>
      </c>
    </row>
    <row r="46" spans="1:6" ht="23.1" customHeight="1" thickBot="1" x14ac:dyDescent="0.35">
      <c r="A46" s="6" t="s">
        <v>40</v>
      </c>
      <c r="B46" s="18"/>
      <c r="C46" s="18"/>
      <c r="D46" s="15" t="s">
        <v>40</v>
      </c>
      <c r="E46" s="21">
        <f t="shared" si="0"/>
        <v>0</v>
      </c>
      <c r="F46" s="21">
        <f t="shared" si="0"/>
        <v>0</v>
      </c>
    </row>
    <row r="47" spans="1:6" ht="23.1" customHeight="1" thickBot="1" x14ac:dyDescent="0.35">
      <c r="A47" s="9" t="s">
        <v>41</v>
      </c>
      <c r="B47" s="20">
        <f>B41+B42</f>
        <v>5000</v>
      </c>
      <c r="C47" s="20">
        <f>C41+C42</f>
        <v>0</v>
      </c>
      <c r="D47" s="17" t="s">
        <v>41</v>
      </c>
      <c r="E47" s="20">
        <f>E41+E42</f>
        <v>0</v>
      </c>
      <c r="F47" s="20">
        <f>F41+F42</f>
        <v>0</v>
      </c>
    </row>
    <row r="48" spans="1:6" ht="23.1" customHeight="1" x14ac:dyDescent="0.3"/>
    <row r="49" spans="4:6" ht="15.75" customHeight="1" x14ac:dyDescent="0.3">
      <c r="D49" s="10" t="s">
        <v>42</v>
      </c>
      <c r="E49" s="31">
        <f>B41-E41</f>
        <v>5000</v>
      </c>
      <c r="F49" s="31">
        <f>C41-F41</f>
        <v>0</v>
      </c>
    </row>
  </sheetData>
  <pageMargins left="0" right="0" top="0" bottom="0" header="0.31496062992125984" footer="0.31496062992125984"/>
  <pageSetup paperSize="9" scale="77" orientation="portrait" r:id="rId1"/>
  <legacyDrawing r:id="rId2"/>
</worksheet>
</file>

<file path=xl/worksheets/sheet8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49"/>
  <sheetViews>
    <sheetView topLeftCell="A19" workbookViewId="0">
      <selection activeCell="I27" sqref="I27"/>
    </sheetView>
  </sheetViews>
  <sheetFormatPr baseColWidth="10" defaultRowHeight="14.4" x14ac:dyDescent="0.3"/>
  <cols>
    <col min="1" max="1" width="43.5546875" customWidth="1"/>
    <col min="4" max="4" width="34.88671875" style="10" customWidth="1"/>
  </cols>
  <sheetData>
    <row r="1" spans="1:6" ht="14.25" customHeight="1" x14ac:dyDescent="0.3">
      <c r="A1" s="27"/>
    </row>
    <row r="2" spans="1:6" ht="16.2" x14ac:dyDescent="0.3">
      <c r="A2" s="1" t="s">
        <v>124</v>
      </c>
    </row>
    <row r="3" spans="1:6" ht="7.5" customHeight="1" thickBot="1" x14ac:dyDescent="0.35">
      <c r="A3" s="2"/>
    </row>
    <row r="4" spans="1:6" ht="14.25" customHeight="1" thickBot="1" x14ac:dyDescent="0.35">
      <c r="A4" s="3" t="s">
        <v>0</v>
      </c>
      <c r="B4" s="4" t="s">
        <v>74</v>
      </c>
      <c r="C4" s="4" t="s">
        <v>75</v>
      </c>
      <c r="D4" s="11" t="s">
        <v>1</v>
      </c>
      <c r="E4" s="4" t="s">
        <v>74</v>
      </c>
      <c r="F4" s="4" t="s">
        <v>75</v>
      </c>
    </row>
    <row r="5" spans="1:6" ht="23.1" customHeight="1" thickBot="1" x14ac:dyDescent="0.35">
      <c r="A5" s="5" t="s">
        <v>2</v>
      </c>
      <c r="B5" s="18">
        <f>B6+B13+B19+B28+B32+B36+B38+B39+B40</f>
        <v>22880</v>
      </c>
      <c r="C5" s="18">
        <f>C6+C13+C19+C28+C32+C36+C38+C39+C40</f>
        <v>0</v>
      </c>
      <c r="D5" s="12" t="s">
        <v>3</v>
      </c>
      <c r="E5" s="21">
        <f>E6+E13+E32+E36+E38+E39+E40</f>
        <v>0</v>
      </c>
      <c r="F5" s="21">
        <f>F6+F13+F32+F36+F38+F39+F40</f>
        <v>0</v>
      </c>
    </row>
    <row r="6" spans="1:6" ht="23.1" customHeight="1" thickBot="1" x14ac:dyDescent="0.35">
      <c r="A6" s="46" t="s">
        <v>4</v>
      </c>
      <c r="B6" s="37">
        <f>SUM(B7:B12)</f>
        <v>0</v>
      </c>
      <c r="C6" s="37">
        <f>SUM(C7:C12)</f>
        <v>0</v>
      </c>
      <c r="D6" s="47" t="s">
        <v>66</v>
      </c>
      <c r="E6" s="37">
        <f>SUM(E7:E12)</f>
        <v>0</v>
      </c>
      <c r="F6" s="37">
        <f>SUM(F7:F12)</f>
        <v>0</v>
      </c>
    </row>
    <row r="7" spans="1:6" ht="23.1" customHeight="1" thickBot="1" x14ac:dyDescent="0.35">
      <c r="A7" s="6" t="s">
        <v>43</v>
      </c>
      <c r="B7" s="18"/>
      <c r="C7" s="18"/>
      <c r="D7" s="13" t="s">
        <v>48</v>
      </c>
      <c r="E7" s="21"/>
      <c r="F7" s="21"/>
    </row>
    <row r="8" spans="1:6" ht="23.1" customHeight="1" thickBot="1" x14ac:dyDescent="0.35">
      <c r="A8" s="6" t="s">
        <v>44</v>
      </c>
      <c r="B8" s="18"/>
      <c r="C8" s="18"/>
      <c r="D8" s="13"/>
      <c r="E8" s="21"/>
      <c r="F8" s="21"/>
    </row>
    <row r="9" spans="1:6" ht="23.1" customHeight="1" thickBot="1" x14ac:dyDescent="0.35">
      <c r="A9" s="6" t="s">
        <v>45</v>
      </c>
      <c r="B9" s="18"/>
      <c r="C9" s="18"/>
      <c r="D9" s="13" t="s">
        <v>49</v>
      </c>
      <c r="E9" s="21"/>
      <c r="F9" s="21"/>
    </row>
    <row r="10" spans="1:6" ht="23.1" customHeight="1" thickBot="1" x14ac:dyDescent="0.35">
      <c r="A10" s="6" t="s">
        <v>46</v>
      </c>
      <c r="B10" s="18"/>
      <c r="C10" s="18"/>
      <c r="D10" s="13"/>
      <c r="E10" s="21"/>
      <c r="F10" s="21"/>
    </row>
    <row r="11" spans="1:6" ht="23.1" customHeight="1" thickBot="1" x14ac:dyDescent="0.35">
      <c r="A11" s="6" t="s">
        <v>47</v>
      </c>
      <c r="B11" s="18"/>
      <c r="C11" s="18"/>
      <c r="D11" s="13" t="s">
        <v>50</v>
      </c>
      <c r="E11" s="21"/>
      <c r="F11" s="21"/>
    </row>
    <row r="12" spans="1:6" ht="23.1" customHeight="1" thickBot="1" x14ac:dyDescent="0.35">
      <c r="A12" s="6"/>
      <c r="B12" s="18"/>
      <c r="C12" s="18"/>
      <c r="D12" s="13"/>
      <c r="E12" s="21"/>
      <c r="F12" s="21"/>
    </row>
    <row r="13" spans="1:6" ht="23.1" customHeight="1" thickBot="1" x14ac:dyDescent="0.35">
      <c r="A13" s="34" t="s">
        <v>7</v>
      </c>
      <c r="B13" s="35">
        <f>SUM(B14:B18)</f>
        <v>0</v>
      </c>
      <c r="C13" s="35">
        <f>SUM(C14:C18)</f>
        <v>0</v>
      </c>
      <c r="D13" s="32" t="s">
        <v>5</v>
      </c>
      <c r="E13" s="40">
        <f>SUM(E14:E31)</f>
        <v>0</v>
      </c>
      <c r="F13" s="40">
        <f>SUM(F14:F31)</f>
        <v>0</v>
      </c>
    </row>
    <row r="14" spans="1:6" ht="23.1" customHeight="1" thickBot="1" x14ac:dyDescent="0.35">
      <c r="A14" s="6" t="s">
        <v>51</v>
      </c>
      <c r="B14" s="18"/>
      <c r="C14" s="18"/>
      <c r="D14" s="15" t="s">
        <v>6</v>
      </c>
      <c r="E14" s="29"/>
      <c r="F14" s="29"/>
    </row>
    <row r="15" spans="1:6" ht="23.1" customHeight="1" thickBot="1" x14ac:dyDescent="0.35">
      <c r="A15" s="6" t="s">
        <v>67</v>
      </c>
      <c r="B15" s="18"/>
      <c r="C15" s="18"/>
      <c r="D15" s="15" t="s">
        <v>165</v>
      </c>
      <c r="E15" s="29"/>
      <c r="F15" s="29"/>
    </row>
    <row r="16" spans="1:6" ht="23.1" customHeight="1" thickBot="1" x14ac:dyDescent="0.35">
      <c r="A16" s="6" t="s">
        <v>8</v>
      </c>
      <c r="B16" s="18"/>
      <c r="C16" s="18"/>
      <c r="D16" s="23" t="s">
        <v>9</v>
      </c>
      <c r="E16" s="29"/>
      <c r="F16" s="29"/>
    </row>
    <row r="17" spans="1:6" ht="23.1" customHeight="1" thickBot="1" x14ac:dyDescent="0.35">
      <c r="A17" s="25" t="s">
        <v>10</v>
      </c>
      <c r="B17" s="18"/>
      <c r="C17" s="18"/>
      <c r="D17" s="23" t="s">
        <v>12</v>
      </c>
      <c r="E17" s="24"/>
      <c r="F17" s="24"/>
    </row>
    <row r="18" spans="1:6" ht="18.75" customHeight="1" thickBot="1" x14ac:dyDescent="0.35">
      <c r="A18" s="25" t="s">
        <v>52</v>
      </c>
      <c r="B18" s="26"/>
      <c r="C18" s="26"/>
      <c r="D18" s="48" t="s">
        <v>59</v>
      </c>
      <c r="E18" s="28"/>
      <c r="F18" s="28"/>
    </row>
    <row r="19" spans="1:6" ht="16.5" customHeight="1" thickBot="1" x14ac:dyDescent="0.35">
      <c r="A19" s="36" t="s">
        <v>11</v>
      </c>
      <c r="B19" s="37">
        <f>SUM(B20:B27)</f>
        <v>22880</v>
      </c>
      <c r="C19" s="37">
        <f>SUM(C20:C27)</f>
        <v>0</v>
      </c>
      <c r="D19" s="49" t="s">
        <v>60</v>
      </c>
      <c r="E19" s="29"/>
      <c r="F19" s="29"/>
    </row>
    <row r="20" spans="1:6" ht="27.75" customHeight="1" thickBot="1" x14ac:dyDescent="0.35">
      <c r="A20" s="6" t="s">
        <v>53</v>
      </c>
      <c r="B20" s="18">
        <f>(600*12+60*12+725*4)+66*30*3+2040*3</f>
        <v>22880</v>
      </c>
      <c r="C20" s="18"/>
      <c r="D20" s="15"/>
      <c r="E20" s="29"/>
      <c r="F20" s="29"/>
    </row>
    <row r="21" spans="1:6" ht="27.75" customHeight="1" thickBot="1" x14ac:dyDescent="0.35">
      <c r="A21" s="6" t="s">
        <v>54</v>
      </c>
      <c r="B21" s="18"/>
      <c r="C21" s="18"/>
      <c r="D21" s="15" t="s">
        <v>19</v>
      </c>
      <c r="E21" s="29"/>
      <c r="F21" s="29"/>
    </row>
    <row r="22" spans="1:6" ht="27.75" customHeight="1" thickBot="1" x14ac:dyDescent="0.35">
      <c r="A22" s="6" t="s">
        <v>55</v>
      </c>
      <c r="B22" s="18"/>
      <c r="C22" s="18"/>
      <c r="D22" s="15"/>
      <c r="E22" s="29"/>
      <c r="F22" s="29"/>
    </row>
    <row r="23" spans="1:6" ht="27.75" customHeight="1" thickBot="1" x14ac:dyDescent="0.35">
      <c r="A23" s="6" t="s">
        <v>56</v>
      </c>
      <c r="B23" s="18"/>
      <c r="C23" s="18"/>
      <c r="D23" s="15" t="s">
        <v>61</v>
      </c>
      <c r="E23" s="29"/>
      <c r="F23" s="29"/>
    </row>
    <row r="24" spans="1:6" ht="27.75" customHeight="1" thickBot="1" x14ac:dyDescent="0.35">
      <c r="A24" s="6" t="s">
        <v>57</v>
      </c>
      <c r="B24" s="18"/>
      <c r="C24" s="18"/>
      <c r="D24" s="15"/>
      <c r="E24" s="29"/>
      <c r="F24" s="29"/>
    </row>
    <row r="25" spans="1:6" ht="23.1" customHeight="1" thickBot="1" x14ac:dyDescent="0.35">
      <c r="A25" s="6" t="s">
        <v>13</v>
      </c>
      <c r="B25" s="18"/>
      <c r="C25" s="18"/>
      <c r="D25" s="15"/>
      <c r="E25" s="29"/>
      <c r="F25" s="29"/>
    </row>
    <row r="26" spans="1:6" ht="23.1" customHeight="1" thickBot="1" x14ac:dyDescent="0.35">
      <c r="A26" s="25" t="s">
        <v>52</v>
      </c>
      <c r="B26" s="18"/>
      <c r="C26" s="18"/>
      <c r="D26" s="15" t="s">
        <v>62</v>
      </c>
      <c r="E26" s="29"/>
      <c r="F26" s="29"/>
    </row>
    <row r="27" spans="1:6" ht="23.1" customHeight="1" thickBot="1" x14ac:dyDescent="0.35">
      <c r="A27" s="44"/>
      <c r="B27" s="18"/>
      <c r="C27" s="18"/>
      <c r="D27" s="15" t="s">
        <v>63</v>
      </c>
      <c r="E27" s="29"/>
      <c r="F27" s="29"/>
    </row>
    <row r="28" spans="1:6" ht="23.1" customHeight="1" thickBot="1" x14ac:dyDescent="0.35">
      <c r="A28" s="34" t="s">
        <v>14</v>
      </c>
      <c r="B28" s="35">
        <f>SUM(B29:B31)</f>
        <v>0</v>
      </c>
      <c r="C28" s="35">
        <f>SUM(C29:C31)</f>
        <v>0</v>
      </c>
      <c r="D28" s="15" t="s">
        <v>64</v>
      </c>
      <c r="E28" s="29"/>
      <c r="F28" s="29"/>
    </row>
    <row r="29" spans="1:6" ht="23.1" customHeight="1" thickBot="1" x14ac:dyDescent="0.35">
      <c r="A29" s="6" t="s">
        <v>16</v>
      </c>
      <c r="B29" s="18"/>
      <c r="C29" s="18"/>
      <c r="D29" s="15" t="s">
        <v>15</v>
      </c>
      <c r="E29" s="29"/>
      <c r="F29" s="29"/>
    </row>
    <row r="30" spans="1:6" ht="23.1" customHeight="1" thickBot="1" x14ac:dyDescent="0.35">
      <c r="A30" s="6" t="s">
        <v>17</v>
      </c>
      <c r="B30" s="18"/>
      <c r="C30" s="18"/>
      <c r="D30" s="15" t="s">
        <v>76</v>
      </c>
      <c r="E30" s="29"/>
      <c r="F30" s="29"/>
    </row>
    <row r="31" spans="1:6" ht="23.1" customHeight="1" thickBot="1" x14ac:dyDescent="0.35">
      <c r="A31" s="6"/>
      <c r="B31" s="18"/>
      <c r="C31" s="18"/>
      <c r="D31" s="15"/>
      <c r="E31" s="29"/>
      <c r="F31" s="29"/>
    </row>
    <row r="32" spans="1:6" ht="23.1" customHeight="1" thickBot="1" x14ac:dyDescent="0.35">
      <c r="A32" s="34" t="s">
        <v>18</v>
      </c>
      <c r="B32" s="35">
        <f>SUM(B33:B35)</f>
        <v>0</v>
      </c>
      <c r="C32" s="35">
        <f>SUM(C33:C35)</f>
        <v>0</v>
      </c>
      <c r="D32" s="32" t="s">
        <v>24</v>
      </c>
      <c r="E32" s="40">
        <f>+E33+E34+E35</f>
        <v>0</v>
      </c>
      <c r="F32" s="40">
        <f>+F33+F34+F35</f>
        <v>0</v>
      </c>
    </row>
    <row r="33" spans="1:6" ht="23.1" customHeight="1" thickBot="1" x14ac:dyDescent="0.35">
      <c r="A33" s="6" t="s">
        <v>20</v>
      </c>
      <c r="B33" s="18"/>
      <c r="C33" s="18"/>
      <c r="D33" s="15" t="s">
        <v>65</v>
      </c>
      <c r="E33" s="29"/>
      <c r="F33" s="29"/>
    </row>
    <row r="34" spans="1:6" ht="23.1" customHeight="1" thickBot="1" x14ac:dyDescent="0.35">
      <c r="A34" s="6" t="s">
        <v>21</v>
      </c>
      <c r="B34" s="18"/>
      <c r="C34" s="18"/>
      <c r="D34" s="15"/>
      <c r="E34" s="29"/>
      <c r="F34" s="29"/>
    </row>
    <row r="35" spans="1:6" ht="23.1" customHeight="1" thickBot="1" x14ac:dyDescent="0.35">
      <c r="A35" s="6" t="s">
        <v>22</v>
      </c>
      <c r="B35" s="18"/>
      <c r="C35" s="18"/>
      <c r="D35" s="15"/>
      <c r="E35" s="29"/>
      <c r="F35" s="29"/>
    </row>
    <row r="36" spans="1:6" ht="23.1" customHeight="1" thickBot="1" x14ac:dyDescent="0.35">
      <c r="A36" s="34" t="s">
        <v>23</v>
      </c>
      <c r="B36" s="40">
        <f>B37</f>
        <v>0</v>
      </c>
      <c r="C36" s="40">
        <f>C37</f>
        <v>0</v>
      </c>
      <c r="D36" s="39" t="s">
        <v>27</v>
      </c>
      <c r="E36" s="40">
        <f>E37</f>
        <v>0</v>
      </c>
      <c r="F36" s="40">
        <f>F37</f>
        <v>0</v>
      </c>
    </row>
    <row r="37" spans="1:6" ht="23.1" customHeight="1" thickBot="1" x14ac:dyDescent="0.35">
      <c r="A37" s="50" t="s">
        <v>84</v>
      </c>
      <c r="B37" s="42"/>
      <c r="C37" s="42"/>
      <c r="D37" s="50" t="s">
        <v>85</v>
      </c>
      <c r="E37" s="43"/>
      <c r="F37" s="43"/>
    </row>
    <row r="38" spans="1:6" ht="23.1" customHeight="1" thickBot="1" x14ac:dyDescent="0.35">
      <c r="A38" s="46" t="s">
        <v>25</v>
      </c>
      <c r="B38" s="37"/>
      <c r="C38" s="37"/>
      <c r="D38" s="45" t="s">
        <v>69</v>
      </c>
      <c r="E38" s="37"/>
      <c r="F38" s="37"/>
    </row>
    <row r="39" spans="1:6" ht="23.1" customHeight="1" thickBot="1" x14ac:dyDescent="0.35">
      <c r="A39" s="34" t="s">
        <v>26</v>
      </c>
      <c r="B39" s="40"/>
      <c r="C39" s="40"/>
      <c r="D39" s="47" t="s">
        <v>29</v>
      </c>
      <c r="E39" s="40"/>
      <c r="F39" s="40"/>
    </row>
    <row r="40" spans="1:6" ht="18" customHeight="1" thickBot="1" x14ac:dyDescent="0.35">
      <c r="A40" s="38" t="s">
        <v>28</v>
      </c>
      <c r="B40" s="35"/>
      <c r="C40" s="35"/>
      <c r="D40" s="39" t="s">
        <v>58</v>
      </c>
      <c r="E40" s="40"/>
      <c r="F40" s="40"/>
    </row>
    <row r="41" spans="1:6" ht="23.1" customHeight="1" thickBot="1" x14ac:dyDescent="0.35">
      <c r="A41" s="8" t="s">
        <v>30</v>
      </c>
      <c r="B41" s="20">
        <f>B5</f>
        <v>22880</v>
      </c>
      <c r="C41" s="20">
        <f>C5</f>
        <v>0</v>
      </c>
      <c r="D41" s="16" t="s">
        <v>31</v>
      </c>
      <c r="E41" s="20">
        <f>E5</f>
        <v>0</v>
      </c>
      <c r="F41" s="20">
        <f>F5</f>
        <v>0</v>
      </c>
    </row>
    <row r="42" spans="1:6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4" t="s">
        <v>33</v>
      </c>
      <c r="E42" s="28">
        <f>SUM(E43:E46)</f>
        <v>0</v>
      </c>
      <c r="F42" s="28">
        <f>SUM(F43:F46)</f>
        <v>0</v>
      </c>
    </row>
    <row r="43" spans="1:6" ht="18" customHeight="1" thickBot="1" x14ac:dyDescent="0.35">
      <c r="A43" s="6" t="s">
        <v>34</v>
      </c>
      <c r="B43" s="18"/>
      <c r="C43" s="18"/>
      <c r="D43" s="15" t="s">
        <v>35</v>
      </c>
      <c r="E43" s="21">
        <f>B43</f>
        <v>0</v>
      </c>
      <c r="F43" s="21">
        <f>C43</f>
        <v>0</v>
      </c>
    </row>
    <row r="44" spans="1:6" ht="23.1" customHeight="1" thickBot="1" x14ac:dyDescent="0.35">
      <c r="A44" s="6" t="s">
        <v>36</v>
      </c>
      <c r="B44" s="18"/>
      <c r="C44" s="18"/>
      <c r="D44" s="15" t="s">
        <v>37</v>
      </c>
      <c r="E44" s="21">
        <f t="shared" ref="E44:F46" si="0">B44</f>
        <v>0</v>
      </c>
      <c r="F44" s="21">
        <f t="shared" si="0"/>
        <v>0</v>
      </c>
    </row>
    <row r="45" spans="1:6" ht="23.1" customHeight="1" thickBot="1" x14ac:dyDescent="0.35">
      <c r="A45" s="6" t="s">
        <v>38</v>
      </c>
      <c r="B45" s="18"/>
      <c r="C45" s="18"/>
      <c r="D45" s="15" t="s">
        <v>39</v>
      </c>
      <c r="E45" s="21">
        <f t="shared" si="0"/>
        <v>0</v>
      </c>
      <c r="F45" s="21">
        <f t="shared" si="0"/>
        <v>0</v>
      </c>
    </row>
    <row r="46" spans="1:6" ht="23.1" customHeight="1" thickBot="1" x14ac:dyDescent="0.35">
      <c r="A46" s="6" t="s">
        <v>40</v>
      </c>
      <c r="B46" s="18"/>
      <c r="C46" s="18"/>
      <c r="D46" s="15" t="s">
        <v>40</v>
      </c>
      <c r="E46" s="21">
        <f t="shared" si="0"/>
        <v>0</v>
      </c>
      <c r="F46" s="21">
        <f t="shared" si="0"/>
        <v>0</v>
      </c>
    </row>
    <row r="47" spans="1:6" ht="23.1" customHeight="1" thickBot="1" x14ac:dyDescent="0.35">
      <c r="A47" s="9" t="s">
        <v>41</v>
      </c>
      <c r="B47" s="20">
        <f>B41+B42</f>
        <v>22880</v>
      </c>
      <c r="C47" s="20">
        <f>C41+C42</f>
        <v>0</v>
      </c>
      <c r="D47" s="17" t="s">
        <v>41</v>
      </c>
      <c r="E47" s="20">
        <f>E41+E42</f>
        <v>0</v>
      </c>
      <c r="F47" s="20">
        <f>F41+F42</f>
        <v>0</v>
      </c>
    </row>
    <row r="48" spans="1:6" ht="23.1" customHeight="1" x14ac:dyDescent="0.3"/>
    <row r="49" spans="4:6" ht="15.75" customHeight="1" x14ac:dyDescent="0.3">
      <c r="D49" s="10" t="s">
        <v>42</v>
      </c>
      <c r="E49" s="31">
        <f>B41-E41</f>
        <v>22880</v>
      </c>
      <c r="F49" s="31">
        <f>C41-F41</f>
        <v>0</v>
      </c>
    </row>
  </sheetData>
  <pageMargins left="0" right="0" top="0" bottom="0" header="0.31496062992125984" footer="0.31496062992125984"/>
  <pageSetup paperSize="9" scale="77" orientation="portrait" r:id="rId1"/>
  <legacyDrawing r:id="rId2"/>
</worksheet>
</file>

<file path=xl/worksheets/sheet8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K49"/>
  <sheetViews>
    <sheetView topLeftCell="A10" workbookViewId="0">
      <selection activeCell="B16" sqref="B16"/>
    </sheetView>
  </sheetViews>
  <sheetFormatPr baseColWidth="10" defaultRowHeight="14.4" x14ac:dyDescent="0.3"/>
  <cols>
    <col min="1" max="1" width="43.5546875" customWidth="1"/>
    <col min="4" max="4" width="34.88671875" style="10" customWidth="1"/>
  </cols>
  <sheetData>
    <row r="1" spans="1:11" ht="14.25" customHeight="1" x14ac:dyDescent="0.3">
      <c r="A1" s="27"/>
    </row>
    <row r="2" spans="1:11" ht="16.2" x14ac:dyDescent="0.3">
      <c r="A2" s="1" t="s">
        <v>125</v>
      </c>
    </row>
    <row r="3" spans="1:11" ht="7.5" customHeight="1" thickBot="1" x14ac:dyDescent="0.35">
      <c r="A3" s="2"/>
    </row>
    <row r="4" spans="1:11" ht="14.25" customHeight="1" thickBot="1" x14ac:dyDescent="0.35">
      <c r="A4" s="3" t="s">
        <v>0</v>
      </c>
      <c r="B4" s="4" t="s">
        <v>74</v>
      </c>
      <c r="C4" s="4" t="s">
        <v>75</v>
      </c>
      <c r="D4" s="11" t="s">
        <v>1</v>
      </c>
      <c r="E4" s="4" t="s">
        <v>74</v>
      </c>
      <c r="F4" s="4" t="s">
        <v>75</v>
      </c>
    </row>
    <row r="5" spans="1:11" ht="23.1" customHeight="1" thickBot="1" x14ac:dyDescent="0.35">
      <c r="A5" s="5" t="s">
        <v>2</v>
      </c>
      <c r="B5" s="18">
        <f>B6+B13+B19+B28+B32+B36+B38+B39+B40</f>
        <v>24700</v>
      </c>
      <c r="C5" s="18">
        <f>C6+C13+C19+C28+C32+C36+C38+C39+C40</f>
        <v>0</v>
      </c>
      <c r="D5" s="12" t="s">
        <v>3</v>
      </c>
      <c r="E5" s="21">
        <f>E6+E13+E32+E36+E38+E39+E40</f>
        <v>0</v>
      </c>
      <c r="F5" s="21">
        <f>F6+F13+F32+F36+F38+F39+F40</f>
        <v>0</v>
      </c>
    </row>
    <row r="6" spans="1:11" ht="23.1" customHeight="1" thickBot="1" x14ac:dyDescent="0.35">
      <c r="A6" s="46" t="s">
        <v>4</v>
      </c>
      <c r="B6" s="37">
        <f>SUM(B7:B12)</f>
        <v>700</v>
      </c>
      <c r="C6" s="37">
        <f>SUM(C7:C12)</f>
        <v>0</v>
      </c>
      <c r="D6" s="47" t="s">
        <v>66</v>
      </c>
      <c r="E6" s="37">
        <f>SUM(E7:E12)</f>
        <v>0</v>
      </c>
      <c r="F6" s="37">
        <f>SUM(F7:F12)</f>
        <v>0</v>
      </c>
    </row>
    <row r="7" spans="1:11" ht="23.1" customHeight="1" thickBot="1" x14ac:dyDescent="0.35">
      <c r="A7" s="6" t="s">
        <v>43</v>
      </c>
      <c r="B7" s="18"/>
      <c r="C7" s="18"/>
      <c r="D7" s="13" t="s">
        <v>48</v>
      </c>
      <c r="E7" s="21"/>
      <c r="F7" s="21"/>
    </row>
    <row r="8" spans="1:11" ht="23.1" customHeight="1" thickBot="1" x14ac:dyDescent="0.35">
      <c r="A8" s="6" t="s">
        <v>44</v>
      </c>
      <c r="B8" s="18"/>
      <c r="C8" s="18"/>
      <c r="D8" s="13"/>
      <c r="E8" s="21"/>
      <c r="F8" s="21"/>
      <c r="H8" s="58"/>
      <c r="I8" s="59"/>
      <c r="J8" s="60"/>
      <c r="K8" s="60"/>
    </row>
    <row r="9" spans="1:11" ht="23.1" customHeight="1" thickBot="1" x14ac:dyDescent="0.35">
      <c r="A9" s="6" t="s">
        <v>45</v>
      </c>
      <c r="B9" s="18">
        <v>700</v>
      </c>
      <c r="C9" s="18"/>
      <c r="D9" s="13" t="s">
        <v>49</v>
      </c>
      <c r="E9" s="21"/>
      <c r="F9" s="21"/>
      <c r="H9" s="58"/>
      <c r="I9" s="59"/>
      <c r="J9" s="60"/>
      <c r="K9" s="60"/>
    </row>
    <row r="10" spans="1:11" ht="23.1" customHeight="1" thickBot="1" x14ac:dyDescent="0.35">
      <c r="A10" s="6" t="s">
        <v>46</v>
      </c>
      <c r="B10" s="18"/>
      <c r="C10" s="18"/>
      <c r="D10" s="13"/>
      <c r="E10" s="21"/>
      <c r="F10" s="21"/>
      <c r="H10" s="58"/>
      <c r="I10" s="59"/>
      <c r="J10" s="60"/>
      <c r="K10" s="60"/>
    </row>
    <row r="11" spans="1:11" ht="23.1" customHeight="1" thickBot="1" x14ac:dyDescent="0.35">
      <c r="A11" s="6" t="s">
        <v>47</v>
      </c>
      <c r="B11" s="18"/>
      <c r="C11" s="18"/>
      <c r="D11" s="13" t="s">
        <v>50</v>
      </c>
      <c r="E11" s="21"/>
      <c r="F11" s="21"/>
      <c r="H11" s="58"/>
      <c r="I11" s="59"/>
      <c r="J11" s="60"/>
      <c r="K11" s="60"/>
    </row>
    <row r="12" spans="1:11" ht="23.1" customHeight="1" thickBot="1" x14ac:dyDescent="0.35">
      <c r="A12" s="6"/>
      <c r="B12" s="18"/>
      <c r="C12" s="18"/>
      <c r="D12" s="13"/>
      <c r="E12" s="21"/>
      <c r="F12" s="21"/>
      <c r="H12" s="61"/>
      <c r="I12" s="59"/>
      <c r="J12" s="60"/>
      <c r="K12" s="60"/>
    </row>
    <row r="13" spans="1:11" ht="23.1" customHeight="1" thickBot="1" x14ac:dyDescent="0.35">
      <c r="A13" s="34" t="s">
        <v>7</v>
      </c>
      <c r="B13" s="35">
        <f>SUM(B14:B18)</f>
        <v>23600</v>
      </c>
      <c r="C13" s="35">
        <f>SUM(C14:C18)</f>
        <v>0</v>
      </c>
      <c r="D13" s="32" t="s">
        <v>5</v>
      </c>
      <c r="E13" s="40">
        <f>SUM(E14:E31)</f>
        <v>0</v>
      </c>
      <c r="F13" s="40">
        <f>SUM(F14:F31)</f>
        <v>0</v>
      </c>
    </row>
    <row r="14" spans="1:11" ht="23.1" customHeight="1" thickBot="1" x14ac:dyDescent="0.35">
      <c r="A14" s="6" t="s">
        <v>51</v>
      </c>
      <c r="B14" s="18"/>
      <c r="C14" s="18"/>
      <c r="D14" s="15" t="s">
        <v>6</v>
      </c>
      <c r="E14" s="29"/>
      <c r="F14" s="29"/>
    </row>
    <row r="15" spans="1:11" ht="23.1" customHeight="1" thickBot="1" x14ac:dyDescent="0.35">
      <c r="A15" s="6" t="s">
        <v>67</v>
      </c>
      <c r="B15" s="18">
        <f>8500+9000+1500+600+4000</f>
        <v>23600</v>
      </c>
      <c r="C15" s="55"/>
      <c r="D15" s="15" t="s">
        <v>165</v>
      </c>
      <c r="E15" s="29"/>
      <c r="F15" s="29"/>
    </row>
    <row r="16" spans="1:11" ht="23.1" customHeight="1" thickBot="1" x14ac:dyDescent="0.35">
      <c r="A16" s="6" t="s">
        <v>8</v>
      </c>
      <c r="B16" s="18"/>
      <c r="C16" s="18"/>
      <c r="D16" s="23" t="s">
        <v>9</v>
      </c>
      <c r="E16" s="29"/>
      <c r="F16" s="29"/>
    </row>
    <row r="17" spans="1:6" ht="23.1" customHeight="1" thickBot="1" x14ac:dyDescent="0.35">
      <c r="A17" s="25" t="s">
        <v>10</v>
      </c>
      <c r="B17" s="18"/>
      <c r="C17" s="18"/>
      <c r="D17" s="23" t="s">
        <v>12</v>
      </c>
      <c r="E17" s="24"/>
      <c r="F17" s="24"/>
    </row>
    <row r="18" spans="1:6" ht="18.75" customHeight="1" thickBot="1" x14ac:dyDescent="0.35">
      <c r="A18" s="25" t="s">
        <v>52</v>
      </c>
      <c r="B18" s="26"/>
      <c r="C18" s="26"/>
      <c r="D18" s="48" t="s">
        <v>59</v>
      </c>
      <c r="E18" s="28"/>
      <c r="F18" s="28"/>
    </row>
    <row r="19" spans="1:6" ht="16.5" customHeight="1" thickBot="1" x14ac:dyDescent="0.35">
      <c r="A19" s="36" t="s">
        <v>11</v>
      </c>
      <c r="B19" s="37">
        <f>SUM(B20:B27)</f>
        <v>400</v>
      </c>
      <c r="C19" s="37">
        <f>SUM(C20:C27)</f>
        <v>0</v>
      </c>
      <c r="D19" s="49" t="s">
        <v>60</v>
      </c>
      <c r="E19" s="29"/>
      <c r="F19" s="29"/>
    </row>
    <row r="20" spans="1:6" ht="27.75" customHeight="1" thickBot="1" x14ac:dyDescent="0.35">
      <c r="A20" s="6" t="s">
        <v>53</v>
      </c>
      <c r="B20" s="18"/>
      <c r="C20" s="18"/>
      <c r="D20" s="15"/>
      <c r="E20" s="29"/>
      <c r="F20" s="29"/>
    </row>
    <row r="21" spans="1:6" ht="27.75" customHeight="1" thickBot="1" x14ac:dyDescent="0.35">
      <c r="A21" s="6" t="s">
        <v>54</v>
      </c>
      <c r="B21" s="18"/>
      <c r="C21" s="18"/>
      <c r="D21" s="15" t="s">
        <v>19</v>
      </c>
      <c r="E21" s="29"/>
      <c r="F21" s="29"/>
    </row>
    <row r="22" spans="1:6" ht="27.75" customHeight="1" thickBot="1" x14ac:dyDescent="0.35">
      <c r="A22" s="6" t="s">
        <v>55</v>
      </c>
      <c r="B22" s="18"/>
      <c r="C22" s="18"/>
      <c r="D22" s="15"/>
      <c r="E22" s="29"/>
      <c r="F22" s="29"/>
    </row>
    <row r="23" spans="1:6" ht="27.75" customHeight="1" thickBot="1" x14ac:dyDescent="0.35">
      <c r="A23" s="6" t="s">
        <v>56</v>
      </c>
      <c r="B23" s="18"/>
      <c r="C23" s="18"/>
      <c r="D23" s="15" t="s">
        <v>61</v>
      </c>
      <c r="E23" s="29"/>
      <c r="F23" s="29"/>
    </row>
    <row r="24" spans="1:6" ht="27.75" customHeight="1" thickBot="1" x14ac:dyDescent="0.35">
      <c r="A24" s="6" t="s">
        <v>57</v>
      </c>
      <c r="B24" s="18"/>
      <c r="C24" s="18"/>
      <c r="D24" s="15"/>
      <c r="E24" s="29"/>
      <c r="F24" s="29"/>
    </row>
    <row r="25" spans="1:6" ht="23.1" customHeight="1" thickBot="1" x14ac:dyDescent="0.35">
      <c r="A25" s="6" t="s">
        <v>13</v>
      </c>
      <c r="B25" s="18">
        <v>400</v>
      </c>
      <c r="C25" s="18"/>
      <c r="D25" s="15"/>
      <c r="E25" s="29"/>
      <c r="F25" s="29"/>
    </row>
    <row r="26" spans="1:6" ht="23.1" customHeight="1" thickBot="1" x14ac:dyDescent="0.35">
      <c r="A26" s="25" t="s">
        <v>52</v>
      </c>
      <c r="B26" s="18"/>
      <c r="C26" s="18"/>
      <c r="D26" s="15" t="s">
        <v>62</v>
      </c>
      <c r="E26" s="29"/>
      <c r="F26" s="29"/>
    </row>
    <row r="27" spans="1:6" ht="23.1" customHeight="1" thickBot="1" x14ac:dyDescent="0.35">
      <c r="A27" s="44"/>
      <c r="B27" s="18"/>
      <c r="C27" s="18"/>
      <c r="D27" s="15" t="s">
        <v>63</v>
      </c>
      <c r="E27" s="29"/>
      <c r="F27" s="29"/>
    </row>
    <row r="28" spans="1:6" ht="23.1" customHeight="1" thickBot="1" x14ac:dyDescent="0.35">
      <c r="A28" s="34" t="s">
        <v>14</v>
      </c>
      <c r="B28" s="35">
        <f>SUM(B29:B31)</f>
        <v>0</v>
      </c>
      <c r="C28" s="35">
        <f>SUM(C29:C31)</f>
        <v>0</v>
      </c>
      <c r="D28" s="15" t="s">
        <v>64</v>
      </c>
      <c r="E28" s="29"/>
      <c r="F28" s="29"/>
    </row>
    <row r="29" spans="1:6" ht="23.1" customHeight="1" thickBot="1" x14ac:dyDescent="0.35">
      <c r="A29" s="6" t="s">
        <v>16</v>
      </c>
      <c r="B29" s="18"/>
      <c r="C29" s="18"/>
      <c r="D29" s="15" t="s">
        <v>15</v>
      </c>
      <c r="E29" s="29"/>
      <c r="F29" s="29"/>
    </row>
    <row r="30" spans="1:6" ht="23.1" customHeight="1" thickBot="1" x14ac:dyDescent="0.35">
      <c r="A30" s="6" t="s">
        <v>17</v>
      </c>
      <c r="B30" s="18"/>
      <c r="C30" s="18"/>
      <c r="D30" s="15" t="s">
        <v>76</v>
      </c>
      <c r="E30" s="29"/>
      <c r="F30" s="29"/>
    </row>
    <row r="31" spans="1:6" ht="23.1" customHeight="1" thickBot="1" x14ac:dyDescent="0.35">
      <c r="A31" s="6"/>
      <c r="B31" s="18"/>
      <c r="C31" s="18"/>
      <c r="D31" s="15"/>
      <c r="E31" s="29"/>
      <c r="F31" s="29"/>
    </row>
    <row r="32" spans="1:6" ht="23.1" customHeight="1" thickBot="1" x14ac:dyDescent="0.35">
      <c r="A32" s="34" t="s">
        <v>18</v>
      </c>
      <c r="B32" s="35">
        <f>SUM(B33:B35)</f>
        <v>0</v>
      </c>
      <c r="C32" s="35">
        <f>SUM(C33:C35)</f>
        <v>0</v>
      </c>
      <c r="D32" s="32" t="s">
        <v>24</v>
      </c>
      <c r="E32" s="40">
        <f>+E33+E34+E35</f>
        <v>0</v>
      </c>
      <c r="F32" s="40">
        <f>+F33+F34+F35</f>
        <v>0</v>
      </c>
    </row>
    <row r="33" spans="1:6" ht="23.1" customHeight="1" thickBot="1" x14ac:dyDescent="0.35">
      <c r="A33" s="6" t="s">
        <v>20</v>
      </c>
      <c r="B33" s="18"/>
      <c r="C33" s="18"/>
      <c r="D33" s="15" t="s">
        <v>65</v>
      </c>
      <c r="E33" s="29"/>
      <c r="F33" s="29"/>
    </row>
    <row r="34" spans="1:6" ht="23.1" customHeight="1" thickBot="1" x14ac:dyDescent="0.35">
      <c r="A34" s="6" t="s">
        <v>21</v>
      </c>
      <c r="B34" s="18"/>
      <c r="C34" s="18"/>
      <c r="D34" s="15"/>
      <c r="E34" s="29"/>
      <c r="F34" s="29"/>
    </row>
    <row r="35" spans="1:6" ht="23.1" customHeight="1" thickBot="1" x14ac:dyDescent="0.35">
      <c r="A35" s="6" t="s">
        <v>22</v>
      </c>
      <c r="B35" s="18"/>
      <c r="C35" s="18"/>
      <c r="D35" s="15"/>
      <c r="E35" s="29"/>
      <c r="F35" s="29"/>
    </row>
    <row r="36" spans="1:6" ht="23.1" customHeight="1" thickBot="1" x14ac:dyDescent="0.35">
      <c r="A36" s="34" t="s">
        <v>23</v>
      </c>
      <c r="B36" s="40">
        <f>B37</f>
        <v>0</v>
      </c>
      <c r="C36" s="40">
        <f>C37</f>
        <v>0</v>
      </c>
      <c r="D36" s="39" t="s">
        <v>27</v>
      </c>
      <c r="E36" s="40">
        <f>E37</f>
        <v>0</v>
      </c>
      <c r="F36" s="40">
        <f>F37</f>
        <v>0</v>
      </c>
    </row>
    <row r="37" spans="1:6" ht="23.1" customHeight="1" thickBot="1" x14ac:dyDescent="0.35">
      <c r="A37" s="50" t="s">
        <v>84</v>
      </c>
      <c r="B37" s="42"/>
      <c r="C37" s="42"/>
      <c r="D37" s="50" t="s">
        <v>85</v>
      </c>
      <c r="E37" s="43"/>
      <c r="F37" s="43"/>
    </row>
    <row r="38" spans="1:6" ht="23.1" customHeight="1" thickBot="1" x14ac:dyDescent="0.35">
      <c r="A38" s="46" t="s">
        <v>25</v>
      </c>
      <c r="B38" s="37"/>
      <c r="C38" s="37"/>
      <c r="D38" s="45" t="s">
        <v>69</v>
      </c>
      <c r="E38" s="37"/>
      <c r="F38" s="37"/>
    </row>
    <row r="39" spans="1:6" ht="23.1" customHeight="1" thickBot="1" x14ac:dyDescent="0.35">
      <c r="A39" s="34" t="s">
        <v>26</v>
      </c>
      <c r="B39" s="40"/>
      <c r="C39" s="40"/>
      <c r="D39" s="47" t="s">
        <v>29</v>
      </c>
      <c r="E39" s="40"/>
      <c r="F39" s="40"/>
    </row>
    <row r="40" spans="1:6" ht="18" customHeight="1" thickBot="1" x14ac:dyDescent="0.35">
      <c r="A40" s="38" t="s">
        <v>28</v>
      </c>
      <c r="B40" s="35"/>
      <c r="C40" s="35"/>
      <c r="D40" s="39" t="s">
        <v>58</v>
      </c>
      <c r="E40" s="40"/>
      <c r="F40" s="40"/>
    </row>
    <row r="41" spans="1:6" ht="23.1" customHeight="1" thickBot="1" x14ac:dyDescent="0.35">
      <c r="A41" s="8" t="s">
        <v>30</v>
      </c>
      <c r="B41" s="20">
        <f>B5</f>
        <v>24700</v>
      </c>
      <c r="C41" s="20">
        <f>C5</f>
        <v>0</v>
      </c>
      <c r="D41" s="16" t="s">
        <v>31</v>
      </c>
      <c r="E41" s="20">
        <f>E5</f>
        <v>0</v>
      </c>
      <c r="F41" s="20">
        <f>F5</f>
        <v>0</v>
      </c>
    </row>
    <row r="42" spans="1:6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4" t="s">
        <v>33</v>
      </c>
      <c r="E42" s="28">
        <f>SUM(E43:E46)</f>
        <v>0</v>
      </c>
      <c r="F42" s="28">
        <f>SUM(F43:F46)</f>
        <v>0</v>
      </c>
    </row>
    <row r="43" spans="1:6" ht="18" customHeight="1" thickBot="1" x14ac:dyDescent="0.35">
      <c r="A43" s="6" t="s">
        <v>34</v>
      </c>
      <c r="B43" s="18"/>
      <c r="C43" s="18"/>
      <c r="D43" s="15" t="s">
        <v>35</v>
      </c>
      <c r="E43" s="21">
        <f>B43</f>
        <v>0</v>
      </c>
      <c r="F43" s="21">
        <f>C43</f>
        <v>0</v>
      </c>
    </row>
    <row r="44" spans="1:6" ht="23.1" customHeight="1" thickBot="1" x14ac:dyDescent="0.35">
      <c r="A44" s="6" t="s">
        <v>36</v>
      </c>
      <c r="B44" s="18"/>
      <c r="C44" s="18"/>
      <c r="D44" s="15" t="s">
        <v>37</v>
      </c>
      <c r="E44" s="21">
        <f t="shared" ref="E44:F46" si="0">B44</f>
        <v>0</v>
      </c>
      <c r="F44" s="21">
        <f t="shared" si="0"/>
        <v>0</v>
      </c>
    </row>
    <row r="45" spans="1:6" ht="23.1" customHeight="1" thickBot="1" x14ac:dyDescent="0.35">
      <c r="A45" s="6" t="s">
        <v>38</v>
      </c>
      <c r="B45" s="18"/>
      <c r="C45" s="18"/>
      <c r="D45" s="15" t="s">
        <v>39</v>
      </c>
      <c r="E45" s="21">
        <f t="shared" si="0"/>
        <v>0</v>
      </c>
      <c r="F45" s="21">
        <f t="shared" si="0"/>
        <v>0</v>
      </c>
    </row>
    <row r="46" spans="1:6" ht="23.1" customHeight="1" thickBot="1" x14ac:dyDescent="0.35">
      <c r="A46" s="6" t="s">
        <v>40</v>
      </c>
      <c r="B46" s="18"/>
      <c r="C46" s="18"/>
      <c r="D46" s="15" t="s">
        <v>40</v>
      </c>
      <c r="E46" s="21">
        <f t="shared" si="0"/>
        <v>0</v>
      </c>
      <c r="F46" s="21">
        <f t="shared" si="0"/>
        <v>0</v>
      </c>
    </row>
    <row r="47" spans="1:6" ht="23.1" customHeight="1" thickBot="1" x14ac:dyDescent="0.35">
      <c r="A47" s="9" t="s">
        <v>41</v>
      </c>
      <c r="B47" s="20">
        <f>B41+B42</f>
        <v>24700</v>
      </c>
      <c r="C47" s="20">
        <f>C41+C42</f>
        <v>0</v>
      </c>
      <c r="D47" s="17" t="s">
        <v>41</v>
      </c>
      <c r="E47" s="20">
        <f>E41+E42</f>
        <v>0</v>
      </c>
      <c r="F47" s="20">
        <f>F41+F42</f>
        <v>0</v>
      </c>
    </row>
    <row r="48" spans="1:6" ht="23.1" customHeight="1" x14ac:dyDescent="0.3"/>
    <row r="49" spans="4:6" ht="15.75" customHeight="1" x14ac:dyDescent="0.3">
      <c r="D49" s="10" t="s">
        <v>42</v>
      </c>
      <c r="E49" s="31">
        <f>B41-E41</f>
        <v>24700</v>
      </c>
      <c r="F49" s="31">
        <f>C41-F41</f>
        <v>0</v>
      </c>
    </row>
  </sheetData>
  <pageMargins left="0" right="0" top="0" bottom="0" header="0.31496062992125984" footer="0.31496062992125984"/>
  <pageSetup paperSize="9" scale="77" orientation="portrait" r:id="rId1"/>
  <legacyDrawing r:id="rId2"/>
</worksheet>
</file>

<file path=xl/worksheets/sheet8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K50"/>
  <sheetViews>
    <sheetView topLeftCell="A37" zoomScaleNormal="100" workbookViewId="0">
      <selection activeCell="B26" sqref="B26"/>
    </sheetView>
  </sheetViews>
  <sheetFormatPr baseColWidth="10" defaultRowHeight="14.4" x14ac:dyDescent="0.3"/>
  <cols>
    <col min="1" max="1" width="43.5546875" customWidth="1"/>
    <col min="4" max="4" width="34.88671875" style="10" customWidth="1"/>
  </cols>
  <sheetData>
    <row r="1" spans="1:11" ht="15.75" customHeight="1" x14ac:dyDescent="0.3">
      <c r="A1" s="27"/>
    </row>
    <row r="2" spans="1:11" ht="16.2" x14ac:dyDescent="0.3">
      <c r="A2" s="1" t="s">
        <v>126</v>
      </c>
    </row>
    <row r="3" spans="1:11" ht="7.5" customHeight="1" thickBot="1" x14ac:dyDescent="0.35">
      <c r="A3" s="2"/>
    </row>
    <row r="4" spans="1:11" ht="14.25" customHeight="1" thickBot="1" x14ac:dyDescent="0.35">
      <c r="A4" s="3" t="s">
        <v>0</v>
      </c>
      <c r="B4" s="4" t="s">
        <v>74</v>
      </c>
      <c r="C4" s="4" t="s">
        <v>75</v>
      </c>
      <c r="D4" s="11" t="s">
        <v>1</v>
      </c>
      <c r="E4" s="4" t="s">
        <v>74</v>
      </c>
      <c r="F4" s="4" t="s">
        <v>75</v>
      </c>
    </row>
    <row r="5" spans="1:11" ht="23.1" customHeight="1" thickBot="1" x14ac:dyDescent="0.35">
      <c r="A5" s="5" t="s">
        <v>2</v>
      </c>
      <c r="B5" s="18">
        <f>B6+B13+B19+B28+B32+B36+B38+B39+B40</f>
        <v>10950</v>
      </c>
      <c r="C5" s="18">
        <f>C6+C13+C19+C28+C32+C36+C38+C39+C40</f>
        <v>0</v>
      </c>
      <c r="D5" s="12" t="s">
        <v>3</v>
      </c>
      <c r="E5" s="21">
        <f>E6+E13+E32+E36+E38+E39+E40</f>
        <v>4000</v>
      </c>
      <c r="F5" s="21">
        <f>F6+F13+F32+F36+F38+F39+F40</f>
        <v>0</v>
      </c>
    </row>
    <row r="6" spans="1:11" ht="23.1" customHeight="1" thickBot="1" x14ac:dyDescent="0.35">
      <c r="A6" s="46" t="s">
        <v>4</v>
      </c>
      <c r="B6" s="37">
        <f>SUM(B7:B12)</f>
        <v>0</v>
      </c>
      <c r="C6" s="37">
        <f>SUM(C7:C12)</f>
        <v>0</v>
      </c>
      <c r="D6" s="47" t="s">
        <v>66</v>
      </c>
      <c r="E6" s="37">
        <f>SUM(E7:E12)</f>
        <v>0</v>
      </c>
      <c r="F6" s="37">
        <f>SUM(F7:F12)</f>
        <v>0</v>
      </c>
    </row>
    <row r="7" spans="1:11" ht="23.1" customHeight="1" thickBot="1" x14ac:dyDescent="0.35">
      <c r="A7" s="6" t="s">
        <v>43</v>
      </c>
      <c r="B7" s="18"/>
      <c r="C7" s="18"/>
      <c r="D7" s="13" t="s">
        <v>48</v>
      </c>
      <c r="E7" s="21"/>
      <c r="F7" s="21"/>
    </row>
    <row r="8" spans="1:11" ht="23.1" customHeight="1" thickBot="1" x14ac:dyDescent="0.35">
      <c r="A8" s="6" t="s">
        <v>44</v>
      </c>
      <c r="B8" s="18"/>
      <c r="C8" s="18"/>
      <c r="D8" s="13"/>
      <c r="E8" s="21"/>
      <c r="F8" s="21"/>
    </row>
    <row r="9" spans="1:11" ht="23.1" customHeight="1" thickBot="1" x14ac:dyDescent="0.35">
      <c r="A9" s="6" t="s">
        <v>45</v>
      </c>
      <c r="B9" s="18"/>
      <c r="C9" s="18"/>
      <c r="D9" s="13" t="s">
        <v>49</v>
      </c>
      <c r="E9" s="21"/>
      <c r="F9" s="21"/>
      <c r="H9" s="58"/>
      <c r="I9" s="59"/>
      <c r="J9" s="60"/>
      <c r="K9" s="60"/>
    </row>
    <row r="10" spans="1:11" ht="23.1" customHeight="1" thickBot="1" x14ac:dyDescent="0.35">
      <c r="A10" s="6" t="s">
        <v>46</v>
      </c>
      <c r="B10" s="18"/>
      <c r="C10" s="18"/>
      <c r="D10" s="13"/>
      <c r="E10" s="21"/>
      <c r="F10" s="21"/>
    </row>
    <row r="11" spans="1:11" ht="23.1" customHeight="1" thickBot="1" x14ac:dyDescent="0.35">
      <c r="A11" s="6" t="s">
        <v>47</v>
      </c>
      <c r="B11" s="18"/>
      <c r="C11" s="18"/>
      <c r="D11" s="13" t="s">
        <v>50</v>
      </c>
      <c r="E11" s="21"/>
      <c r="F11" s="21"/>
    </row>
    <row r="12" spans="1:11" ht="23.1" customHeight="1" thickBot="1" x14ac:dyDescent="0.35">
      <c r="A12" s="6"/>
      <c r="B12" s="18"/>
      <c r="C12" s="18"/>
      <c r="D12" s="13"/>
      <c r="E12" s="21"/>
      <c r="F12" s="21"/>
    </row>
    <row r="13" spans="1:11" ht="23.1" customHeight="1" thickBot="1" x14ac:dyDescent="0.35">
      <c r="A13" s="34" t="s">
        <v>7</v>
      </c>
      <c r="B13" s="35">
        <f>SUM(B14:B18)</f>
        <v>5500</v>
      </c>
      <c r="C13" s="35">
        <f>SUM(C14:C18)</f>
        <v>0</v>
      </c>
      <c r="D13" s="32" t="s">
        <v>5</v>
      </c>
      <c r="E13" s="40">
        <f>SUM(E14:E31)</f>
        <v>0</v>
      </c>
      <c r="F13" s="40">
        <f>SUM(F14:F31)</f>
        <v>0</v>
      </c>
    </row>
    <row r="14" spans="1:11" ht="23.1" customHeight="1" thickBot="1" x14ac:dyDescent="0.35">
      <c r="A14" s="6" t="s">
        <v>51</v>
      </c>
      <c r="B14" s="18"/>
      <c r="C14" s="18"/>
      <c r="D14" s="15" t="s">
        <v>6</v>
      </c>
      <c r="E14" s="29"/>
      <c r="F14" s="29"/>
    </row>
    <row r="15" spans="1:11" ht="23.1" customHeight="1" thickBot="1" x14ac:dyDescent="0.35">
      <c r="A15" s="6" t="s">
        <v>67</v>
      </c>
      <c r="B15" s="18"/>
      <c r="C15" s="18"/>
      <c r="D15" s="15" t="s">
        <v>165</v>
      </c>
      <c r="E15" s="29"/>
      <c r="F15" s="29"/>
    </row>
    <row r="16" spans="1:11" ht="23.1" customHeight="1" thickBot="1" x14ac:dyDescent="0.35">
      <c r="A16" s="6" t="s">
        <v>8</v>
      </c>
      <c r="B16" s="18">
        <v>5500</v>
      </c>
      <c r="C16" s="18"/>
      <c r="D16" s="23" t="s">
        <v>9</v>
      </c>
      <c r="E16" s="29"/>
      <c r="F16" s="29"/>
    </row>
    <row r="17" spans="1:6" ht="23.1" customHeight="1" thickBot="1" x14ac:dyDescent="0.35">
      <c r="A17" s="25" t="s">
        <v>10</v>
      </c>
      <c r="B17" s="18"/>
      <c r="C17" s="18"/>
      <c r="D17" s="23" t="s">
        <v>12</v>
      </c>
      <c r="E17" s="24"/>
      <c r="F17" s="24"/>
    </row>
    <row r="18" spans="1:6" ht="18.75" customHeight="1" thickBot="1" x14ac:dyDescent="0.35">
      <c r="A18" s="25" t="s">
        <v>52</v>
      </c>
      <c r="B18" s="26"/>
      <c r="C18" s="26"/>
      <c r="D18" s="48" t="s">
        <v>59</v>
      </c>
      <c r="E18" s="28"/>
      <c r="F18" s="28"/>
    </row>
    <row r="19" spans="1:6" ht="16.5" customHeight="1" thickBot="1" x14ac:dyDescent="0.35">
      <c r="A19" s="36" t="s">
        <v>11</v>
      </c>
      <c r="B19" s="37">
        <f>SUM(B20:B27)</f>
        <v>150</v>
      </c>
      <c r="C19" s="37">
        <f>SUM(C20:C27)</f>
        <v>0</v>
      </c>
      <c r="D19" s="49" t="s">
        <v>60</v>
      </c>
      <c r="E19" s="29"/>
      <c r="F19" s="29"/>
    </row>
    <row r="20" spans="1:6" ht="27.75" customHeight="1" thickBot="1" x14ac:dyDescent="0.35">
      <c r="A20" s="6" t="s">
        <v>53</v>
      </c>
      <c r="B20" s="18"/>
      <c r="C20" s="18"/>
      <c r="D20" s="15"/>
      <c r="E20" s="29"/>
      <c r="F20" s="29"/>
    </row>
    <row r="21" spans="1:6" ht="27.75" customHeight="1" thickBot="1" x14ac:dyDescent="0.35">
      <c r="A21" s="6" t="s">
        <v>54</v>
      </c>
      <c r="B21" s="18"/>
      <c r="C21" s="18"/>
      <c r="D21" s="15" t="s">
        <v>19</v>
      </c>
      <c r="E21" s="29"/>
      <c r="F21" s="29"/>
    </row>
    <row r="22" spans="1:6" ht="27.75" customHeight="1" thickBot="1" x14ac:dyDescent="0.35">
      <c r="A22" s="6" t="s">
        <v>55</v>
      </c>
      <c r="B22" s="18"/>
      <c r="C22" s="18"/>
      <c r="D22" s="15"/>
      <c r="E22" s="29"/>
      <c r="F22" s="29"/>
    </row>
    <row r="23" spans="1:6" ht="27.75" customHeight="1" thickBot="1" x14ac:dyDescent="0.35">
      <c r="A23" s="6" t="s">
        <v>56</v>
      </c>
      <c r="B23" s="18"/>
      <c r="C23" s="18"/>
      <c r="D23" s="15" t="s">
        <v>61</v>
      </c>
      <c r="E23" s="29"/>
      <c r="F23" s="29"/>
    </row>
    <row r="24" spans="1:6" ht="27.75" customHeight="1" thickBot="1" x14ac:dyDescent="0.35">
      <c r="A24" s="6" t="s">
        <v>57</v>
      </c>
      <c r="B24" s="18"/>
      <c r="C24" s="18"/>
      <c r="D24" s="15"/>
      <c r="E24" s="29"/>
      <c r="F24" s="29"/>
    </row>
    <row r="25" spans="1:6" ht="23.1" customHeight="1" thickBot="1" x14ac:dyDescent="0.35">
      <c r="A25" s="6" t="s">
        <v>13</v>
      </c>
      <c r="B25" s="18">
        <f>6*12+12-4+70</f>
        <v>150</v>
      </c>
      <c r="C25" s="18"/>
      <c r="D25" s="15"/>
      <c r="E25" s="29"/>
      <c r="F25" s="29"/>
    </row>
    <row r="26" spans="1:6" ht="23.1" customHeight="1" thickBot="1" x14ac:dyDescent="0.35">
      <c r="A26" s="25" t="s">
        <v>52</v>
      </c>
      <c r="B26" s="18"/>
      <c r="C26" s="18"/>
      <c r="D26" s="15" t="s">
        <v>62</v>
      </c>
      <c r="E26" s="29"/>
      <c r="F26" s="29"/>
    </row>
    <row r="27" spans="1:6" ht="23.1" customHeight="1" thickBot="1" x14ac:dyDescent="0.35">
      <c r="A27" s="44"/>
      <c r="B27" s="18"/>
      <c r="C27" s="18"/>
      <c r="D27" s="15" t="s">
        <v>63</v>
      </c>
      <c r="E27" s="29"/>
      <c r="F27" s="29"/>
    </row>
    <row r="28" spans="1:6" ht="23.1" customHeight="1" thickBot="1" x14ac:dyDescent="0.35">
      <c r="A28" s="34" t="s">
        <v>14</v>
      </c>
      <c r="B28" s="35">
        <f>SUM(B29:B31)</f>
        <v>5300</v>
      </c>
      <c r="C28" s="35">
        <f>SUM(C29:C31)</f>
        <v>0</v>
      </c>
      <c r="D28" s="15" t="s">
        <v>64</v>
      </c>
      <c r="E28" s="29"/>
      <c r="F28" s="29"/>
    </row>
    <row r="29" spans="1:6" ht="23.1" customHeight="1" thickBot="1" x14ac:dyDescent="0.35">
      <c r="A29" s="6" t="s">
        <v>16</v>
      </c>
      <c r="B29" s="18">
        <v>4500</v>
      </c>
      <c r="C29" s="18"/>
      <c r="D29" s="15" t="s">
        <v>15</v>
      </c>
      <c r="E29" s="29"/>
      <c r="F29" s="29"/>
    </row>
    <row r="30" spans="1:6" ht="23.1" customHeight="1" thickBot="1" x14ac:dyDescent="0.35">
      <c r="A30" s="6" t="s">
        <v>17</v>
      </c>
      <c r="B30" s="18">
        <v>800</v>
      </c>
      <c r="C30" s="18"/>
      <c r="D30" s="15"/>
      <c r="E30" s="29"/>
      <c r="F30" s="29"/>
    </row>
    <row r="31" spans="1:6" ht="23.1" customHeight="1" thickBot="1" x14ac:dyDescent="0.35">
      <c r="A31" s="6"/>
      <c r="B31" s="18"/>
      <c r="C31" s="18"/>
      <c r="D31" s="15"/>
      <c r="E31" s="29"/>
      <c r="F31" s="29"/>
    </row>
    <row r="32" spans="1:6" ht="23.1" customHeight="1" thickBot="1" x14ac:dyDescent="0.35">
      <c r="A32" s="34" t="s">
        <v>18</v>
      </c>
      <c r="B32" s="35">
        <f>SUM(B33:B35)</f>
        <v>0</v>
      </c>
      <c r="C32" s="35">
        <f>SUM(C33:C35)</f>
        <v>0</v>
      </c>
      <c r="D32" s="32" t="s">
        <v>24</v>
      </c>
      <c r="E32" s="40">
        <f>+E33+E34+E35</f>
        <v>0</v>
      </c>
      <c r="F32" s="40">
        <f>+F33+F34+F35</f>
        <v>0</v>
      </c>
    </row>
    <row r="33" spans="1:6" ht="23.1" customHeight="1" thickBot="1" x14ac:dyDescent="0.35">
      <c r="A33" s="6" t="s">
        <v>20</v>
      </c>
      <c r="B33" s="18"/>
      <c r="C33" s="18"/>
      <c r="D33" s="15" t="s">
        <v>65</v>
      </c>
      <c r="E33" s="29"/>
      <c r="F33" s="29"/>
    </row>
    <row r="34" spans="1:6" ht="23.1" customHeight="1" thickBot="1" x14ac:dyDescent="0.35">
      <c r="A34" s="6" t="s">
        <v>21</v>
      </c>
      <c r="B34" s="18"/>
      <c r="C34" s="18"/>
      <c r="D34" s="15"/>
      <c r="E34" s="29"/>
      <c r="F34" s="29"/>
    </row>
    <row r="35" spans="1:6" ht="23.1" customHeight="1" thickBot="1" x14ac:dyDescent="0.35">
      <c r="A35" s="6" t="s">
        <v>22</v>
      </c>
      <c r="B35" s="18"/>
      <c r="C35" s="18"/>
      <c r="D35" s="15"/>
      <c r="E35" s="29"/>
      <c r="F35" s="29"/>
    </row>
    <row r="36" spans="1:6" ht="23.1" customHeight="1" thickBot="1" x14ac:dyDescent="0.35">
      <c r="A36" s="34" t="s">
        <v>23</v>
      </c>
      <c r="B36" s="40">
        <f>B37</f>
        <v>0</v>
      </c>
      <c r="C36" s="40">
        <f>C37</f>
        <v>0</v>
      </c>
      <c r="D36" s="39" t="s">
        <v>27</v>
      </c>
      <c r="E36" s="40">
        <f>E37</f>
        <v>4000</v>
      </c>
      <c r="F36" s="40">
        <f>F37</f>
        <v>0</v>
      </c>
    </row>
    <row r="37" spans="1:6" ht="23.1" customHeight="1" thickBot="1" x14ac:dyDescent="0.35">
      <c r="A37" s="50" t="s">
        <v>92</v>
      </c>
      <c r="B37" s="42"/>
      <c r="C37" s="42"/>
      <c r="D37" s="50" t="s">
        <v>140</v>
      </c>
      <c r="E37" s="43">
        <v>4000</v>
      </c>
      <c r="F37" s="43"/>
    </row>
    <row r="38" spans="1:6" ht="23.1" customHeight="1" thickBot="1" x14ac:dyDescent="0.35">
      <c r="A38" s="46" t="s">
        <v>25</v>
      </c>
      <c r="B38" s="37"/>
      <c r="C38" s="37"/>
      <c r="D38" s="45" t="s">
        <v>69</v>
      </c>
      <c r="E38" s="37"/>
      <c r="F38" s="37"/>
    </row>
    <row r="39" spans="1:6" ht="23.1" customHeight="1" thickBot="1" x14ac:dyDescent="0.35">
      <c r="A39" s="34" t="s">
        <v>26</v>
      </c>
      <c r="B39" s="40"/>
      <c r="C39" s="40"/>
      <c r="D39" s="47" t="s">
        <v>29</v>
      </c>
      <c r="E39" s="40"/>
      <c r="F39" s="40"/>
    </row>
    <row r="40" spans="1:6" ht="18" customHeight="1" thickBot="1" x14ac:dyDescent="0.35">
      <c r="A40" s="38" t="s">
        <v>28</v>
      </c>
      <c r="B40" s="35"/>
      <c r="C40" s="35"/>
      <c r="D40" s="39" t="s">
        <v>58</v>
      </c>
      <c r="E40" s="40"/>
      <c r="F40" s="40"/>
    </row>
    <row r="41" spans="1:6" ht="23.1" customHeight="1" thickBot="1" x14ac:dyDescent="0.35">
      <c r="A41" s="8" t="s">
        <v>30</v>
      </c>
      <c r="B41" s="20">
        <f>B5</f>
        <v>10950</v>
      </c>
      <c r="C41" s="20">
        <f>C5</f>
        <v>0</v>
      </c>
      <c r="D41" s="16" t="s">
        <v>31</v>
      </c>
      <c r="E41" s="20">
        <f>E5</f>
        <v>4000</v>
      </c>
      <c r="F41" s="20">
        <f>F5</f>
        <v>0</v>
      </c>
    </row>
    <row r="42" spans="1:6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4" t="s">
        <v>33</v>
      </c>
      <c r="E42" s="28">
        <f>SUM(E43:E46)</f>
        <v>0</v>
      </c>
      <c r="F42" s="28">
        <f>SUM(F43:F46)</f>
        <v>0</v>
      </c>
    </row>
    <row r="43" spans="1:6" ht="18" customHeight="1" thickBot="1" x14ac:dyDescent="0.35">
      <c r="A43" s="6" t="s">
        <v>34</v>
      </c>
      <c r="B43" s="18"/>
      <c r="C43" s="18"/>
      <c r="D43" s="15" t="s">
        <v>35</v>
      </c>
      <c r="E43" s="21">
        <f>B43</f>
        <v>0</v>
      </c>
      <c r="F43" s="21">
        <f>C43</f>
        <v>0</v>
      </c>
    </row>
    <row r="44" spans="1:6" ht="23.1" customHeight="1" thickBot="1" x14ac:dyDescent="0.35">
      <c r="A44" s="6" t="s">
        <v>36</v>
      </c>
      <c r="B44" s="18"/>
      <c r="C44" s="18"/>
      <c r="D44" s="15" t="s">
        <v>37</v>
      </c>
      <c r="E44" s="21">
        <f t="shared" ref="E44:F46" si="0">B44</f>
        <v>0</v>
      </c>
      <c r="F44" s="21">
        <f t="shared" si="0"/>
        <v>0</v>
      </c>
    </row>
    <row r="45" spans="1:6" ht="23.1" customHeight="1" thickBot="1" x14ac:dyDescent="0.35">
      <c r="A45" s="6" t="s">
        <v>38</v>
      </c>
      <c r="B45" s="18"/>
      <c r="C45" s="18"/>
      <c r="D45" s="15" t="s">
        <v>39</v>
      </c>
      <c r="E45" s="21">
        <f t="shared" si="0"/>
        <v>0</v>
      </c>
      <c r="F45" s="21">
        <f t="shared" si="0"/>
        <v>0</v>
      </c>
    </row>
    <row r="46" spans="1:6" ht="23.1" customHeight="1" thickBot="1" x14ac:dyDescent="0.35">
      <c r="A46" s="6" t="s">
        <v>40</v>
      </c>
      <c r="B46" s="18"/>
      <c r="C46" s="18"/>
      <c r="D46" s="15" t="s">
        <v>40</v>
      </c>
      <c r="E46" s="21">
        <f t="shared" si="0"/>
        <v>0</v>
      </c>
      <c r="F46" s="21">
        <f t="shared" si="0"/>
        <v>0</v>
      </c>
    </row>
    <row r="47" spans="1:6" ht="23.1" customHeight="1" thickBot="1" x14ac:dyDescent="0.35">
      <c r="A47" s="9" t="s">
        <v>41</v>
      </c>
      <c r="B47" s="20">
        <f>B41+B42</f>
        <v>10950</v>
      </c>
      <c r="C47" s="20">
        <f>C41+C42</f>
        <v>0</v>
      </c>
      <c r="D47" s="17" t="s">
        <v>41</v>
      </c>
      <c r="E47" s="20">
        <f>E41+E42</f>
        <v>4000</v>
      </c>
      <c r="F47" s="20">
        <f>F41+F42</f>
        <v>0</v>
      </c>
    </row>
    <row r="48" spans="1:6" ht="23.1" customHeight="1" x14ac:dyDescent="0.3"/>
    <row r="49" spans="4:6" ht="15.75" customHeight="1" x14ac:dyDescent="0.3">
      <c r="D49" s="10" t="s">
        <v>42</v>
      </c>
      <c r="E49" s="31">
        <f>B41-E41</f>
        <v>6950</v>
      </c>
      <c r="F49" s="31">
        <f>C41-F41</f>
        <v>0</v>
      </c>
    </row>
    <row r="50" spans="4:6" x14ac:dyDescent="0.3">
      <c r="E50" s="31"/>
      <c r="F50" s="31"/>
    </row>
  </sheetData>
  <pageMargins left="0" right="0" top="0" bottom="0" header="0.31496062992125984" footer="0.31496062992125984"/>
  <pageSetup paperSize="9" scale="77" orientation="portrait" r:id="rId1"/>
  <legacyDrawing r:id="rId2"/>
</worksheet>
</file>

<file path=xl/worksheets/sheet8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50"/>
  <sheetViews>
    <sheetView topLeftCell="A31" zoomScaleNormal="100" workbookViewId="0">
      <selection activeCell="B41" sqref="B41"/>
    </sheetView>
  </sheetViews>
  <sheetFormatPr baseColWidth="10" defaultRowHeight="14.4" x14ac:dyDescent="0.3"/>
  <cols>
    <col min="1" max="1" width="43.5546875" customWidth="1"/>
    <col min="4" max="4" width="34.88671875" style="10" customWidth="1"/>
  </cols>
  <sheetData>
    <row r="1" spans="1:6" ht="15.75" customHeight="1" x14ac:dyDescent="0.3">
      <c r="A1" s="27"/>
    </row>
    <row r="2" spans="1:6" ht="16.2" x14ac:dyDescent="0.3">
      <c r="A2" s="1" t="s">
        <v>127</v>
      </c>
    </row>
    <row r="3" spans="1:6" ht="7.5" customHeight="1" thickBot="1" x14ac:dyDescent="0.35">
      <c r="A3" s="2"/>
    </row>
    <row r="4" spans="1:6" ht="14.25" customHeight="1" thickBot="1" x14ac:dyDescent="0.35">
      <c r="A4" s="3" t="s">
        <v>0</v>
      </c>
      <c r="B4" s="4" t="s">
        <v>74</v>
      </c>
      <c r="C4" s="4" t="s">
        <v>75</v>
      </c>
      <c r="D4" s="11" t="s">
        <v>1</v>
      </c>
      <c r="E4" s="4" t="s">
        <v>74</v>
      </c>
      <c r="F4" s="4" t="s">
        <v>75</v>
      </c>
    </row>
    <row r="5" spans="1:6" ht="23.1" customHeight="1" thickBot="1" x14ac:dyDescent="0.35">
      <c r="A5" s="5" t="s">
        <v>2</v>
      </c>
      <c r="B5" s="18">
        <f>B6+B13+B19+B28+B32+B36+B38+B39+B40</f>
        <v>12300</v>
      </c>
      <c r="C5" s="18">
        <f>C6+C13+C19+C28+C32+C36+C38+C39+C40</f>
        <v>0</v>
      </c>
      <c r="D5" s="12" t="s">
        <v>3</v>
      </c>
      <c r="E5" s="21">
        <f>E6+E13+E32+E36+E38+E39+E40</f>
        <v>0</v>
      </c>
      <c r="F5" s="21">
        <f>F6+F13+F32+F36+F38+F39+F40</f>
        <v>0</v>
      </c>
    </row>
    <row r="6" spans="1:6" ht="23.1" customHeight="1" thickBot="1" x14ac:dyDescent="0.35">
      <c r="A6" s="46" t="s">
        <v>4</v>
      </c>
      <c r="B6" s="37">
        <f>SUM(B7:B12)</f>
        <v>0</v>
      </c>
      <c r="C6" s="37">
        <f>SUM(C7:C12)</f>
        <v>0</v>
      </c>
      <c r="D6" s="47" t="s">
        <v>66</v>
      </c>
      <c r="E6" s="37">
        <f>SUM(E7:E12)</f>
        <v>0</v>
      </c>
      <c r="F6" s="37">
        <f>SUM(F7:F12)</f>
        <v>0</v>
      </c>
    </row>
    <row r="7" spans="1:6" ht="23.1" customHeight="1" thickBot="1" x14ac:dyDescent="0.35">
      <c r="A7" s="6" t="s">
        <v>43</v>
      </c>
      <c r="B7" s="18"/>
      <c r="C7" s="18"/>
      <c r="D7" s="13" t="s">
        <v>48</v>
      </c>
      <c r="E7" s="21"/>
      <c r="F7" s="21"/>
    </row>
    <row r="8" spans="1:6" ht="23.1" customHeight="1" thickBot="1" x14ac:dyDescent="0.35">
      <c r="A8" s="6" t="s">
        <v>44</v>
      </c>
      <c r="B8" s="18"/>
      <c r="C8" s="18"/>
      <c r="D8" s="13"/>
      <c r="E8" s="21"/>
      <c r="F8" s="21"/>
    </row>
    <row r="9" spans="1:6" ht="23.1" customHeight="1" thickBot="1" x14ac:dyDescent="0.35">
      <c r="A9" s="6" t="s">
        <v>45</v>
      </c>
      <c r="B9" s="18"/>
      <c r="C9" s="18"/>
      <c r="D9" s="13" t="s">
        <v>49</v>
      </c>
      <c r="E9" s="21"/>
      <c r="F9" s="21"/>
    </row>
    <row r="10" spans="1:6" ht="23.1" customHeight="1" thickBot="1" x14ac:dyDescent="0.35">
      <c r="A10" s="6" t="s">
        <v>46</v>
      </c>
      <c r="B10" s="18"/>
      <c r="C10" s="18"/>
      <c r="D10" s="13"/>
      <c r="E10" s="21"/>
      <c r="F10" s="21"/>
    </row>
    <row r="11" spans="1:6" ht="23.1" customHeight="1" thickBot="1" x14ac:dyDescent="0.35">
      <c r="A11" s="6" t="s">
        <v>47</v>
      </c>
      <c r="B11" s="18"/>
      <c r="C11" s="18"/>
      <c r="D11" s="13" t="s">
        <v>50</v>
      </c>
      <c r="E11" s="21"/>
      <c r="F11" s="21"/>
    </row>
    <row r="12" spans="1:6" ht="23.1" customHeight="1" thickBot="1" x14ac:dyDescent="0.35">
      <c r="A12" s="6"/>
      <c r="B12" s="18"/>
      <c r="C12" s="18"/>
      <c r="D12" s="13"/>
      <c r="E12" s="21"/>
      <c r="F12" s="21"/>
    </row>
    <row r="13" spans="1:6" ht="23.1" customHeight="1" thickBot="1" x14ac:dyDescent="0.35">
      <c r="A13" s="34" t="s">
        <v>7</v>
      </c>
      <c r="B13" s="35">
        <f>SUM(B14:B18)</f>
        <v>0</v>
      </c>
      <c r="C13" s="35">
        <f>SUM(C14:C18)</f>
        <v>0</v>
      </c>
      <c r="D13" s="32" t="s">
        <v>5</v>
      </c>
      <c r="E13" s="40">
        <f>SUM(E14:E31)</f>
        <v>0</v>
      </c>
      <c r="F13" s="40">
        <f>SUM(F14:F31)</f>
        <v>0</v>
      </c>
    </row>
    <row r="14" spans="1:6" ht="23.1" customHeight="1" thickBot="1" x14ac:dyDescent="0.35">
      <c r="A14" s="6" t="s">
        <v>51</v>
      </c>
      <c r="B14" s="18"/>
      <c r="C14" s="18"/>
      <c r="D14" s="15" t="s">
        <v>6</v>
      </c>
      <c r="E14" s="29"/>
      <c r="F14" s="29"/>
    </row>
    <row r="15" spans="1:6" ht="23.1" customHeight="1" thickBot="1" x14ac:dyDescent="0.35">
      <c r="A15" s="6" t="s">
        <v>67</v>
      </c>
      <c r="B15" s="18"/>
      <c r="C15" s="18"/>
      <c r="D15" s="15" t="s">
        <v>165</v>
      </c>
      <c r="E15" s="29"/>
      <c r="F15" s="29"/>
    </row>
    <row r="16" spans="1:6" ht="23.1" customHeight="1" thickBot="1" x14ac:dyDescent="0.35">
      <c r="A16" s="6" t="s">
        <v>8</v>
      </c>
      <c r="B16" s="18"/>
      <c r="C16" s="18"/>
      <c r="D16" s="23" t="s">
        <v>9</v>
      </c>
      <c r="E16" s="29"/>
      <c r="F16" s="29"/>
    </row>
    <row r="17" spans="1:6" ht="23.1" customHeight="1" thickBot="1" x14ac:dyDescent="0.35">
      <c r="A17" s="25" t="s">
        <v>10</v>
      </c>
      <c r="B17" s="18"/>
      <c r="C17" s="18"/>
      <c r="D17" s="23" t="s">
        <v>12</v>
      </c>
      <c r="E17" s="24"/>
      <c r="F17" s="24"/>
    </row>
    <row r="18" spans="1:6" ht="18.75" customHeight="1" thickBot="1" x14ac:dyDescent="0.35">
      <c r="A18" s="25" t="s">
        <v>52</v>
      </c>
      <c r="B18" s="26"/>
      <c r="C18" s="26"/>
      <c r="D18" s="48" t="s">
        <v>59</v>
      </c>
      <c r="E18" s="28"/>
      <c r="F18" s="28"/>
    </row>
    <row r="19" spans="1:6" ht="16.5" customHeight="1" thickBot="1" x14ac:dyDescent="0.35">
      <c r="A19" s="36" t="s">
        <v>11</v>
      </c>
      <c r="B19" s="37">
        <f>SUM(B20:B27)</f>
        <v>0</v>
      </c>
      <c r="C19" s="37">
        <f>SUM(C20:C27)</f>
        <v>0</v>
      </c>
      <c r="D19" s="49" t="s">
        <v>60</v>
      </c>
      <c r="E19" s="29"/>
      <c r="F19" s="29"/>
    </row>
    <row r="20" spans="1:6" ht="27.75" customHeight="1" thickBot="1" x14ac:dyDescent="0.35">
      <c r="A20" s="6" t="s">
        <v>53</v>
      </c>
      <c r="B20" s="18"/>
      <c r="C20" s="18"/>
      <c r="D20" s="15"/>
      <c r="E20" s="29"/>
      <c r="F20" s="29"/>
    </row>
    <row r="21" spans="1:6" ht="27.75" customHeight="1" thickBot="1" x14ac:dyDescent="0.35">
      <c r="A21" s="6" t="s">
        <v>54</v>
      </c>
      <c r="B21" s="18"/>
      <c r="C21" s="18"/>
      <c r="D21" s="15" t="s">
        <v>19</v>
      </c>
      <c r="E21" s="29"/>
      <c r="F21" s="29"/>
    </row>
    <row r="22" spans="1:6" ht="27.75" customHeight="1" thickBot="1" x14ac:dyDescent="0.35">
      <c r="A22" s="6" t="s">
        <v>55</v>
      </c>
      <c r="B22" s="18"/>
      <c r="C22" s="18"/>
      <c r="D22" s="15"/>
      <c r="E22" s="29"/>
      <c r="F22" s="29"/>
    </row>
    <row r="23" spans="1:6" ht="27.75" customHeight="1" thickBot="1" x14ac:dyDescent="0.35">
      <c r="A23" s="6" t="s">
        <v>56</v>
      </c>
      <c r="B23" s="18"/>
      <c r="C23" s="18"/>
      <c r="D23" s="15" t="s">
        <v>61</v>
      </c>
      <c r="E23" s="29"/>
      <c r="F23" s="29"/>
    </row>
    <row r="24" spans="1:6" ht="27.75" customHeight="1" thickBot="1" x14ac:dyDescent="0.35">
      <c r="A24" s="6" t="s">
        <v>57</v>
      </c>
      <c r="B24" s="18"/>
      <c r="C24" s="18"/>
      <c r="D24" s="15"/>
      <c r="E24" s="29"/>
      <c r="F24" s="29"/>
    </row>
    <row r="25" spans="1:6" ht="23.1" customHeight="1" thickBot="1" x14ac:dyDescent="0.35">
      <c r="A25" s="6" t="s">
        <v>13</v>
      </c>
      <c r="B25" s="18"/>
      <c r="C25" s="18"/>
      <c r="D25" s="15"/>
      <c r="E25" s="29"/>
      <c r="F25" s="29"/>
    </row>
    <row r="26" spans="1:6" ht="23.1" customHeight="1" thickBot="1" x14ac:dyDescent="0.35">
      <c r="A26" s="25" t="s">
        <v>52</v>
      </c>
      <c r="B26" s="18"/>
      <c r="C26" s="18"/>
      <c r="D26" s="15" t="s">
        <v>62</v>
      </c>
      <c r="E26" s="29"/>
      <c r="F26" s="29"/>
    </row>
    <row r="27" spans="1:6" ht="23.1" customHeight="1" thickBot="1" x14ac:dyDescent="0.35">
      <c r="A27" s="44"/>
      <c r="B27" s="18"/>
      <c r="C27" s="18"/>
      <c r="D27" s="15" t="s">
        <v>63</v>
      </c>
      <c r="E27" s="29"/>
      <c r="F27" s="29"/>
    </row>
    <row r="28" spans="1:6" ht="23.1" customHeight="1" thickBot="1" x14ac:dyDescent="0.35">
      <c r="A28" s="34" t="s">
        <v>14</v>
      </c>
      <c r="B28" s="35">
        <f>SUM(B29:B31)</f>
        <v>0</v>
      </c>
      <c r="C28" s="35">
        <f>SUM(C29:C31)</f>
        <v>0</v>
      </c>
      <c r="D28" s="15" t="s">
        <v>64</v>
      </c>
      <c r="E28" s="29"/>
      <c r="F28" s="29"/>
    </row>
    <row r="29" spans="1:6" ht="23.1" customHeight="1" thickBot="1" x14ac:dyDescent="0.35">
      <c r="A29" s="6" t="s">
        <v>16</v>
      </c>
      <c r="B29" s="18"/>
      <c r="C29" s="18"/>
      <c r="D29" s="15" t="s">
        <v>15</v>
      </c>
      <c r="E29" s="29"/>
      <c r="F29" s="29"/>
    </row>
    <row r="30" spans="1:6" ht="23.1" customHeight="1" thickBot="1" x14ac:dyDescent="0.35">
      <c r="A30" s="6" t="s">
        <v>17</v>
      </c>
      <c r="B30" s="18"/>
      <c r="C30" s="18"/>
      <c r="D30" s="15"/>
      <c r="E30" s="29"/>
      <c r="F30" s="29"/>
    </row>
    <row r="31" spans="1:6" ht="23.1" customHeight="1" thickBot="1" x14ac:dyDescent="0.35">
      <c r="A31" s="6"/>
      <c r="B31" s="18"/>
      <c r="C31" s="18"/>
      <c r="D31" s="15"/>
      <c r="E31" s="29"/>
      <c r="F31" s="29"/>
    </row>
    <row r="32" spans="1:6" ht="23.1" customHeight="1" thickBot="1" x14ac:dyDescent="0.35">
      <c r="A32" s="34" t="s">
        <v>18</v>
      </c>
      <c r="B32" s="35">
        <f>SUM(B33:B35)</f>
        <v>0</v>
      </c>
      <c r="C32" s="35">
        <f>SUM(C33:C35)</f>
        <v>0</v>
      </c>
      <c r="D32" s="32" t="s">
        <v>24</v>
      </c>
      <c r="E32" s="40">
        <f>+E33+E34+E35</f>
        <v>0</v>
      </c>
      <c r="F32" s="40">
        <f>+F33+F34+F35</f>
        <v>0</v>
      </c>
    </row>
    <row r="33" spans="1:6" ht="23.1" customHeight="1" thickBot="1" x14ac:dyDescent="0.35">
      <c r="A33" s="6" t="s">
        <v>20</v>
      </c>
      <c r="B33" s="18"/>
      <c r="C33" s="18"/>
      <c r="D33" s="15" t="s">
        <v>65</v>
      </c>
      <c r="E33" s="29"/>
      <c r="F33" s="29"/>
    </row>
    <row r="34" spans="1:6" ht="23.1" customHeight="1" thickBot="1" x14ac:dyDescent="0.35">
      <c r="A34" s="6" t="s">
        <v>21</v>
      </c>
      <c r="B34" s="18"/>
      <c r="C34" s="18"/>
      <c r="D34" s="15"/>
      <c r="E34" s="29"/>
      <c r="F34" s="29"/>
    </row>
    <row r="35" spans="1:6" ht="23.1" customHeight="1" thickBot="1" x14ac:dyDescent="0.35">
      <c r="A35" s="6" t="s">
        <v>22</v>
      </c>
      <c r="B35" s="18"/>
      <c r="C35" s="18"/>
      <c r="D35" s="15"/>
      <c r="E35" s="29"/>
      <c r="F35" s="29"/>
    </row>
    <row r="36" spans="1:6" ht="23.1" customHeight="1" thickBot="1" x14ac:dyDescent="0.35">
      <c r="A36" s="34" t="s">
        <v>23</v>
      </c>
      <c r="B36" s="40">
        <f>B37</f>
        <v>0</v>
      </c>
      <c r="C36" s="40">
        <f>C37</f>
        <v>0</v>
      </c>
      <c r="D36" s="39" t="s">
        <v>27</v>
      </c>
      <c r="E36" s="40">
        <f>E37</f>
        <v>0</v>
      </c>
      <c r="F36" s="40">
        <f>F37</f>
        <v>0</v>
      </c>
    </row>
    <row r="37" spans="1:6" ht="23.1" customHeight="1" thickBot="1" x14ac:dyDescent="0.35">
      <c r="A37" s="50" t="s">
        <v>92</v>
      </c>
      <c r="B37" s="42"/>
      <c r="C37" s="42"/>
      <c r="D37" s="50" t="s">
        <v>92</v>
      </c>
      <c r="E37" s="43"/>
      <c r="F37" s="43"/>
    </row>
    <row r="38" spans="1:6" ht="23.1" customHeight="1" thickBot="1" x14ac:dyDescent="0.35">
      <c r="A38" s="46" t="s">
        <v>25</v>
      </c>
      <c r="B38" s="37"/>
      <c r="C38" s="37"/>
      <c r="D38" s="45" t="s">
        <v>69</v>
      </c>
      <c r="E38" s="37"/>
      <c r="F38" s="37"/>
    </row>
    <row r="39" spans="1:6" ht="23.1" customHeight="1" thickBot="1" x14ac:dyDescent="0.35">
      <c r="A39" s="34" t="s">
        <v>26</v>
      </c>
      <c r="B39" s="40"/>
      <c r="C39" s="40"/>
      <c r="D39" s="47" t="s">
        <v>29</v>
      </c>
      <c r="E39" s="40"/>
      <c r="F39" s="40"/>
    </row>
    <row r="40" spans="1:6" ht="18" customHeight="1" thickBot="1" x14ac:dyDescent="0.35">
      <c r="A40" s="38" t="s">
        <v>28</v>
      </c>
      <c r="B40" s="35">
        <f>1260+7000+3760+280</f>
        <v>12300</v>
      </c>
      <c r="C40" s="35"/>
      <c r="D40" s="39" t="s">
        <v>58</v>
      </c>
      <c r="E40" s="40"/>
      <c r="F40" s="40"/>
    </row>
    <row r="41" spans="1:6" ht="23.1" customHeight="1" thickBot="1" x14ac:dyDescent="0.35">
      <c r="A41" s="8" t="s">
        <v>30</v>
      </c>
      <c r="B41" s="20">
        <f>B5</f>
        <v>12300</v>
      </c>
      <c r="C41" s="20">
        <f>C5</f>
        <v>0</v>
      </c>
      <c r="D41" s="16" t="s">
        <v>31</v>
      </c>
      <c r="E41" s="20">
        <f>E5</f>
        <v>0</v>
      </c>
      <c r="F41" s="20">
        <f>F5</f>
        <v>0</v>
      </c>
    </row>
    <row r="42" spans="1:6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4" t="s">
        <v>33</v>
      </c>
      <c r="E42" s="28">
        <f>SUM(E43:E46)</f>
        <v>0</v>
      </c>
      <c r="F42" s="28">
        <f>SUM(F43:F46)</f>
        <v>0</v>
      </c>
    </row>
    <row r="43" spans="1:6" ht="18" customHeight="1" thickBot="1" x14ac:dyDescent="0.35">
      <c r="A43" s="6" t="s">
        <v>34</v>
      </c>
      <c r="B43" s="18"/>
      <c r="C43" s="18"/>
      <c r="D43" s="15" t="s">
        <v>35</v>
      </c>
      <c r="E43" s="21">
        <f>B43</f>
        <v>0</v>
      </c>
      <c r="F43" s="21">
        <f>C43</f>
        <v>0</v>
      </c>
    </row>
    <row r="44" spans="1:6" ht="23.1" customHeight="1" thickBot="1" x14ac:dyDescent="0.35">
      <c r="A44" s="6" t="s">
        <v>36</v>
      </c>
      <c r="B44" s="18"/>
      <c r="C44" s="18"/>
      <c r="D44" s="15" t="s">
        <v>37</v>
      </c>
      <c r="E44" s="21">
        <f t="shared" ref="E44:F46" si="0">B44</f>
        <v>0</v>
      </c>
      <c r="F44" s="21">
        <f t="shared" si="0"/>
        <v>0</v>
      </c>
    </row>
    <row r="45" spans="1:6" ht="23.1" customHeight="1" thickBot="1" x14ac:dyDescent="0.35">
      <c r="A45" s="6" t="s">
        <v>38</v>
      </c>
      <c r="B45" s="18"/>
      <c r="C45" s="18"/>
      <c r="D45" s="15" t="s">
        <v>39</v>
      </c>
      <c r="E45" s="21">
        <f t="shared" si="0"/>
        <v>0</v>
      </c>
      <c r="F45" s="21">
        <f t="shared" si="0"/>
        <v>0</v>
      </c>
    </row>
    <row r="46" spans="1:6" ht="23.1" customHeight="1" thickBot="1" x14ac:dyDescent="0.35">
      <c r="A46" s="6" t="s">
        <v>40</v>
      </c>
      <c r="B46" s="18"/>
      <c r="C46" s="18"/>
      <c r="D46" s="15" t="s">
        <v>40</v>
      </c>
      <c r="E46" s="21">
        <f t="shared" si="0"/>
        <v>0</v>
      </c>
      <c r="F46" s="21">
        <f t="shared" si="0"/>
        <v>0</v>
      </c>
    </row>
    <row r="47" spans="1:6" ht="23.1" customHeight="1" thickBot="1" x14ac:dyDescent="0.35">
      <c r="A47" s="9" t="s">
        <v>41</v>
      </c>
      <c r="B47" s="20">
        <f>B41+B42</f>
        <v>12300</v>
      </c>
      <c r="C47" s="20">
        <f>C41+C42</f>
        <v>0</v>
      </c>
      <c r="D47" s="17" t="s">
        <v>41</v>
      </c>
      <c r="E47" s="20">
        <f>E41+E42</f>
        <v>0</v>
      </c>
      <c r="F47" s="20">
        <f>F41+F42</f>
        <v>0</v>
      </c>
    </row>
    <row r="48" spans="1:6" ht="23.1" customHeight="1" x14ac:dyDescent="0.3"/>
    <row r="49" spans="4:6" ht="15.75" customHeight="1" x14ac:dyDescent="0.3">
      <c r="D49" s="10" t="s">
        <v>42</v>
      </c>
      <c r="E49" s="31">
        <f>B41-E41</f>
        <v>12300</v>
      </c>
      <c r="F49" s="31">
        <f>C41-F41</f>
        <v>0</v>
      </c>
    </row>
    <row r="50" spans="4:6" x14ac:dyDescent="0.3">
      <c r="E50" s="31"/>
      <c r="F50" s="31"/>
    </row>
  </sheetData>
  <pageMargins left="0" right="0" top="0" bottom="0" header="0.31496062992125984" footer="0.31496062992125984"/>
  <pageSetup paperSize="9" scale="77" orientation="portrait" r:id="rId1"/>
  <legacyDrawing r:id="rId2"/>
</worksheet>
</file>

<file path=xl/worksheets/sheet8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K51"/>
  <sheetViews>
    <sheetView topLeftCell="A43" zoomScaleNormal="100" workbookViewId="0">
      <selection activeCell="E39" sqref="E39"/>
    </sheetView>
  </sheetViews>
  <sheetFormatPr baseColWidth="10" defaultRowHeight="14.4" x14ac:dyDescent="0.3"/>
  <cols>
    <col min="1" max="1" width="43.5546875" customWidth="1"/>
    <col min="4" max="4" width="34.88671875" style="10" customWidth="1"/>
  </cols>
  <sheetData>
    <row r="1" spans="1:11" ht="15.75" customHeight="1" x14ac:dyDescent="0.3">
      <c r="A1" s="27"/>
    </row>
    <row r="2" spans="1:11" ht="16.2" x14ac:dyDescent="0.3">
      <c r="A2" s="1" t="s">
        <v>128</v>
      </c>
    </row>
    <row r="3" spans="1:11" ht="7.5" customHeight="1" thickBot="1" x14ac:dyDescent="0.35">
      <c r="A3" s="2"/>
    </row>
    <row r="4" spans="1:11" ht="14.25" customHeight="1" thickBot="1" x14ac:dyDescent="0.35">
      <c r="A4" s="3" t="s">
        <v>0</v>
      </c>
      <c r="B4" s="4" t="s">
        <v>74</v>
      </c>
      <c r="C4" s="4" t="s">
        <v>75</v>
      </c>
      <c r="D4" s="11" t="s">
        <v>1</v>
      </c>
      <c r="E4" s="4" t="s">
        <v>74</v>
      </c>
      <c r="F4" s="4" t="s">
        <v>75</v>
      </c>
    </row>
    <row r="5" spans="1:11" ht="23.1" customHeight="1" thickBot="1" x14ac:dyDescent="0.35">
      <c r="A5" s="5" t="s">
        <v>2</v>
      </c>
      <c r="B5" s="18">
        <f>B6+B13+B19+B28+B32+B36+B38+B39+B40</f>
        <v>10130</v>
      </c>
      <c r="C5" s="18">
        <f>C6+C13+C19+C28+C32+C36+C38+C39+C40</f>
        <v>0</v>
      </c>
      <c r="D5" s="12" t="s">
        <v>3</v>
      </c>
      <c r="E5" s="21">
        <f>E6+E13+E32+E36+E38+E39+E40</f>
        <v>2500</v>
      </c>
      <c r="F5" s="21">
        <f>F6+F13+F32+F36+F38+F39+F40</f>
        <v>0</v>
      </c>
    </row>
    <row r="6" spans="1:11" ht="23.1" customHeight="1" thickBot="1" x14ac:dyDescent="0.35">
      <c r="A6" s="46" t="s">
        <v>4</v>
      </c>
      <c r="B6" s="37">
        <f>SUM(B7:B12)</f>
        <v>4730</v>
      </c>
      <c r="C6" s="37">
        <f>SUM(C7:C12)</f>
        <v>0</v>
      </c>
      <c r="D6" s="47" t="s">
        <v>66</v>
      </c>
      <c r="E6" s="37">
        <f>SUM(E7:E12)</f>
        <v>0</v>
      </c>
      <c r="F6" s="37">
        <f>SUM(F7:F12)</f>
        <v>0</v>
      </c>
    </row>
    <row r="7" spans="1:11" ht="23.1" customHeight="1" thickBot="1" x14ac:dyDescent="0.35">
      <c r="A7" s="6" t="s">
        <v>43</v>
      </c>
      <c r="B7" s="18">
        <f>1200+360+90*3+200+700</f>
        <v>2730</v>
      </c>
      <c r="C7" s="18"/>
      <c r="D7" s="13" t="s">
        <v>48</v>
      </c>
      <c r="E7" s="21"/>
      <c r="F7" s="21"/>
    </row>
    <row r="8" spans="1:11" ht="23.1" customHeight="1" thickBot="1" x14ac:dyDescent="0.35">
      <c r="A8" s="6" t="s">
        <v>44</v>
      </c>
      <c r="B8" s="18"/>
      <c r="C8" s="18"/>
      <c r="D8" s="13"/>
      <c r="E8" s="21"/>
      <c r="F8" s="21"/>
    </row>
    <row r="9" spans="1:11" ht="23.1" customHeight="1" thickBot="1" x14ac:dyDescent="0.35">
      <c r="A9" s="6" t="s">
        <v>45</v>
      </c>
      <c r="B9" s="18"/>
      <c r="C9" s="18"/>
      <c r="D9" s="13" t="s">
        <v>49</v>
      </c>
      <c r="E9" s="21"/>
      <c r="F9" s="21"/>
      <c r="H9" s="58"/>
      <c r="I9" s="59"/>
      <c r="J9" s="60"/>
      <c r="K9" s="60"/>
    </row>
    <row r="10" spans="1:11" ht="23.1" customHeight="1" thickBot="1" x14ac:dyDescent="0.35">
      <c r="A10" s="6" t="s">
        <v>46</v>
      </c>
      <c r="B10" s="18"/>
      <c r="C10" s="18"/>
      <c r="D10" s="13"/>
      <c r="E10" s="21"/>
      <c r="F10" s="21"/>
      <c r="K10" s="65"/>
    </row>
    <row r="11" spans="1:11" ht="23.1" customHeight="1" thickBot="1" x14ac:dyDescent="0.35">
      <c r="A11" s="6" t="s">
        <v>47</v>
      </c>
      <c r="B11" s="18">
        <v>2000</v>
      </c>
      <c r="C11" s="18"/>
      <c r="D11" s="13" t="s">
        <v>50</v>
      </c>
      <c r="E11" s="21"/>
      <c r="F11" s="21"/>
      <c r="H11" s="64"/>
      <c r="I11" s="63"/>
      <c r="J11" s="65"/>
      <c r="K11" s="65"/>
    </row>
    <row r="12" spans="1:11" ht="23.1" customHeight="1" thickBot="1" x14ac:dyDescent="0.35">
      <c r="A12" s="6"/>
      <c r="B12" s="18"/>
      <c r="C12" s="18"/>
      <c r="D12" s="13"/>
      <c r="E12" s="21"/>
      <c r="F12" s="21"/>
      <c r="H12" s="64"/>
      <c r="I12" s="63"/>
      <c r="J12" s="65"/>
      <c r="K12" s="65"/>
    </row>
    <row r="13" spans="1:11" ht="23.1" customHeight="1" thickBot="1" x14ac:dyDescent="0.35">
      <c r="A13" s="34" t="s">
        <v>7</v>
      </c>
      <c r="B13" s="35">
        <f>SUM(B14:B18)</f>
        <v>2000</v>
      </c>
      <c r="C13" s="35">
        <f>SUM(C14:C18)</f>
        <v>0</v>
      </c>
      <c r="D13" s="32" t="s">
        <v>5</v>
      </c>
      <c r="E13" s="40">
        <f>SUM(E14:E31)</f>
        <v>0</v>
      </c>
      <c r="F13" s="40">
        <f>SUM(F14:F31)</f>
        <v>0</v>
      </c>
      <c r="H13" s="64"/>
      <c r="I13" s="63"/>
      <c r="J13" s="65"/>
      <c r="K13" s="65"/>
    </row>
    <row r="14" spans="1:11" ht="23.1" customHeight="1" thickBot="1" x14ac:dyDescent="0.35">
      <c r="A14" s="6" t="s">
        <v>51</v>
      </c>
      <c r="B14" s="18"/>
      <c r="C14" s="18"/>
      <c r="D14" s="15" t="s">
        <v>6</v>
      </c>
      <c r="E14" s="29"/>
      <c r="F14" s="29"/>
      <c r="H14" s="64"/>
      <c r="I14" s="63"/>
      <c r="J14" s="65"/>
      <c r="K14" s="65"/>
    </row>
    <row r="15" spans="1:11" ht="23.1" customHeight="1" thickBot="1" x14ac:dyDescent="0.35">
      <c r="A15" s="6" t="s">
        <v>67</v>
      </c>
      <c r="B15" s="18">
        <v>2000</v>
      </c>
      <c r="C15" s="18"/>
      <c r="D15" s="15" t="s">
        <v>165</v>
      </c>
      <c r="E15" s="29"/>
      <c r="F15" s="29"/>
      <c r="H15" s="64"/>
      <c r="I15" s="63"/>
      <c r="J15" s="65"/>
      <c r="K15" s="65"/>
    </row>
    <row r="16" spans="1:11" ht="23.1" customHeight="1" thickBot="1" x14ac:dyDescent="0.35">
      <c r="A16" s="6" t="s">
        <v>8</v>
      </c>
      <c r="B16" s="18"/>
      <c r="C16" s="18"/>
      <c r="D16" s="23" t="s">
        <v>9</v>
      </c>
      <c r="E16" s="29"/>
      <c r="F16" s="29"/>
      <c r="H16" s="64"/>
      <c r="I16" s="63"/>
      <c r="J16" s="65"/>
      <c r="K16" s="65"/>
    </row>
    <row r="17" spans="1:11" ht="23.1" customHeight="1" thickBot="1" x14ac:dyDescent="0.35">
      <c r="A17" s="25" t="s">
        <v>10</v>
      </c>
      <c r="B17" s="18"/>
      <c r="C17" s="18"/>
      <c r="D17" s="23" t="s">
        <v>12</v>
      </c>
      <c r="E17" s="24"/>
      <c r="F17" s="24"/>
      <c r="H17" s="64"/>
      <c r="I17" s="63"/>
      <c r="J17" s="65"/>
      <c r="K17" s="65"/>
    </row>
    <row r="18" spans="1:11" ht="18.75" customHeight="1" thickBot="1" x14ac:dyDescent="0.35">
      <c r="A18" s="25" t="s">
        <v>52</v>
      </c>
      <c r="B18" s="26"/>
      <c r="C18" s="26"/>
      <c r="D18" s="48" t="s">
        <v>59</v>
      </c>
      <c r="E18" s="28"/>
      <c r="F18" s="28"/>
      <c r="H18" s="64"/>
      <c r="I18" s="63"/>
      <c r="J18" s="65"/>
      <c r="K18" s="65"/>
    </row>
    <row r="19" spans="1:11" ht="16.5" customHeight="1" thickBot="1" x14ac:dyDescent="0.35">
      <c r="A19" s="36" t="s">
        <v>11</v>
      </c>
      <c r="B19" s="37">
        <f>SUM(B20:B27)</f>
        <v>3400</v>
      </c>
      <c r="C19" s="37">
        <f>SUM(C20:C27)</f>
        <v>0</v>
      </c>
      <c r="D19" s="49" t="s">
        <v>60</v>
      </c>
      <c r="E19" s="29"/>
      <c r="F19" s="29"/>
      <c r="H19" s="64"/>
      <c r="I19" s="63"/>
      <c r="J19" s="65"/>
      <c r="K19" s="65"/>
    </row>
    <row r="20" spans="1:11" ht="27.75" customHeight="1" thickBot="1" x14ac:dyDescent="0.35">
      <c r="A20" s="6" t="s">
        <v>53</v>
      </c>
      <c r="B20" s="18"/>
      <c r="C20" s="18"/>
      <c r="D20" s="15"/>
      <c r="E20" s="29"/>
      <c r="F20" s="29"/>
      <c r="H20" s="64"/>
      <c r="I20" s="63"/>
      <c r="J20" s="65"/>
      <c r="K20" s="65"/>
    </row>
    <row r="21" spans="1:11" ht="27.75" customHeight="1" thickBot="1" x14ac:dyDescent="0.35">
      <c r="A21" s="6" t="s">
        <v>54</v>
      </c>
      <c r="B21" s="18"/>
      <c r="C21" s="18"/>
      <c r="D21" s="15" t="s">
        <v>19</v>
      </c>
      <c r="E21" s="29"/>
      <c r="F21" s="29"/>
      <c r="H21" s="64"/>
      <c r="I21" s="63"/>
      <c r="J21" s="65"/>
      <c r="K21" s="65"/>
    </row>
    <row r="22" spans="1:11" ht="27.75" customHeight="1" thickBot="1" x14ac:dyDescent="0.35">
      <c r="A22" s="6" t="s">
        <v>55</v>
      </c>
      <c r="B22" s="18">
        <v>2500</v>
      </c>
      <c r="C22" s="18"/>
      <c r="D22" s="15"/>
      <c r="E22" s="29"/>
      <c r="F22" s="29"/>
      <c r="H22" s="64"/>
      <c r="I22" s="63"/>
      <c r="J22" s="65"/>
      <c r="K22" s="65"/>
    </row>
    <row r="23" spans="1:11" ht="27.75" customHeight="1" thickBot="1" x14ac:dyDescent="0.35">
      <c r="A23" s="6" t="s">
        <v>56</v>
      </c>
      <c r="B23" s="18"/>
      <c r="C23" s="18"/>
      <c r="D23" s="15" t="s">
        <v>61</v>
      </c>
      <c r="E23" s="29"/>
      <c r="F23" s="29"/>
      <c r="H23" s="64"/>
      <c r="I23" s="63"/>
      <c r="J23" s="65"/>
      <c r="K23" s="65"/>
    </row>
    <row r="24" spans="1:11" ht="27.75" customHeight="1" thickBot="1" x14ac:dyDescent="0.35">
      <c r="A24" s="6" t="s">
        <v>57</v>
      </c>
      <c r="B24" s="18"/>
      <c r="C24" s="18"/>
      <c r="D24" s="15"/>
      <c r="E24" s="29"/>
      <c r="F24" s="29"/>
      <c r="H24" s="64"/>
      <c r="I24" s="63"/>
      <c r="J24" s="65"/>
      <c r="K24" s="65"/>
    </row>
    <row r="25" spans="1:11" ht="23.1" customHeight="1" thickBot="1" x14ac:dyDescent="0.35">
      <c r="A25" s="6" t="s">
        <v>13</v>
      </c>
      <c r="B25" s="18"/>
      <c r="C25" s="18"/>
      <c r="D25" s="15"/>
      <c r="E25" s="29"/>
      <c r="F25" s="29"/>
      <c r="H25" s="64"/>
      <c r="I25" s="63"/>
      <c r="J25" s="65"/>
      <c r="K25" s="65"/>
    </row>
    <row r="26" spans="1:11" ht="23.1" customHeight="1" thickBot="1" x14ac:dyDescent="0.35">
      <c r="A26" s="25" t="s">
        <v>52</v>
      </c>
      <c r="B26" s="18">
        <f>800+100</f>
        <v>900</v>
      </c>
      <c r="C26" s="18"/>
      <c r="D26" s="15" t="s">
        <v>62</v>
      </c>
      <c r="E26" s="29"/>
      <c r="F26" s="29"/>
      <c r="K26" s="65"/>
    </row>
    <row r="27" spans="1:11" ht="23.1" customHeight="1" thickBot="1" x14ac:dyDescent="0.35">
      <c r="A27" s="44"/>
      <c r="B27" s="18"/>
      <c r="C27" s="18"/>
      <c r="D27" s="15" t="s">
        <v>63</v>
      </c>
      <c r="E27" s="29"/>
      <c r="F27" s="29"/>
      <c r="K27" s="65"/>
    </row>
    <row r="28" spans="1:11" ht="23.1" customHeight="1" thickBot="1" x14ac:dyDescent="0.35">
      <c r="A28" s="34" t="s">
        <v>14</v>
      </c>
      <c r="B28" s="35">
        <f>SUM(B29:B31)</f>
        <v>0</v>
      </c>
      <c r="C28" s="35">
        <f>SUM(C29:C31)</f>
        <v>0</v>
      </c>
      <c r="D28" s="15" t="s">
        <v>64</v>
      </c>
      <c r="E28" s="29"/>
      <c r="F28" s="29"/>
      <c r="K28" s="65"/>
    </row>
    <row r="29" spans="1:11" ht="23.1" customHeight="1" thickBot="1" x14ac:dyDescent="0.35">
      <c r="A29" s="6" t="s">
        <v>16</v>
      </c>
      <c r="B29" s="18"/>
      <c r="C29" s="18"/>
      <c r="D29" s="15" t="s">
        <v>15</v>
      </c>
      <c r="E29" s="29"/>
      <c r="F29" s="29"/>
      <c r="K29" s="65"/>
    </row>
    <row r="30" spans="1:11" ht="23.1" customHeight="1" thickBot="1" x14ac:dyDescent="0.35">
      <c r="A30" s="6" t="s">
        <v>17</v>
      </c>
      <c r="B30" s="18"/>
      <c r="C30" s="18"/>
      <c r="D30" s="15"/>
      <c r="E30" s="29"/>
      <c r="F30" s="29"/>
      <c r="K30" s="65"/>
    </row>
    <row r="31" spans="1:11" ht="23.1" customHeight="1" thickBot="1" x14ac:dyDescent="0.35">
      <c r="A31" s="6"/>
      <c r="B31" s="18"/>
      <c r="C31" s="18"/>
      <c r="D31" s="15"/>
      <c r="E31" s="29"/>
      <c r="F31" s="29"/>
      <c r="K31" s="65"/>
    </row>
    <row r="32" spans="1:11" ht="23.1" customHeight="1" thickBot="1" x14ac:dyDescent="0.35">
      <c r="A32" s="34" t="s">
        <v>18</v>
      </c>
      <c r="B32" s="35">
        <f>SUM(B33:B35)</f>
        <v>0</v>
      </c>
      <c r="C32" s="35">
        <f>SUM(C33:C35)</f>
        <v>0</v>
      </c>
      <c r="D32" s="32" t="s">
        <v>24</v>
      </c>
      <c r="E32" s="40">
        <f>+E33+E34+E35</f>
        <v>0</v>
      </c>
      <c r="F32" s="40">
        <f>+F33+F34+F35</f>
        <v>0</v>
      </c>
      <c r="K32" s="65"/>
    </row>
    <row r="33" spans="1:11" ht="23.1" customHeight="1" thickBot="1" x14ac:dyDescent="0.35">
      <c r="A33" s="6" t="s">
        <v>20</v>
      </c>
      <c r="B33" s="18"/>
      <c r="C33" s="18"/>
      <c r="D33" s="15" t="s">
        <v>65</v>
      </c>
      <c r="E33" s="29"/>
      <c r="F33" s="29"/>
      <c r="K33" s="65"/>
    </row>
    <row r="34" spans="1:11" ht="23.1" customHeight="1" thickBot="1" x14ac:dyDescent="0.35">
      <c r="A34" s="6" t="s">
        <v>21</v>
      </c>
      <c r="B34" s="18"/>
      <c r="C34" s="18"/>
      <c r="D34" s="15"/>
      <c r="E34" s="29"/>
      <c r="F34" s="29"/>
      <c r="K34" s="65"/>
    </row>
    <row r="35" spans="1:11" ht="23.1" customHeight="1" thickBot="1" x14ac:dyDescent="0.35">
      <c r="A35" s="6" t="s">
        <v>22</v>
      </c>
      <c r="B35" s="18"/>
      <c r="C35" s="18"/>
      <c r="D35" s="15"/>
      <c r="E35" s="29"/>
      <c r="F35" s="29"/>
      <c r="K35" s="65"/>
    </row>
    <row r="36" spans="1:11" ht="23.1" customHeight="1" thickBot="1" x14ac:dyDescent="0.35">
      <c r="A36" s="34" t="s">
        <v>23</v>
      </c>
      <c r="B36" s="40">
        <f>B37</f>
        <v>0</v>
      </c>
      <c r="C36" s="40">
        <f>C37</f>
        <v>0</v>
      </c>
      <c r="D36" s="39" t="s">
        <v>27</v>
      </c>
      <c r="E36" s="40">
        <f>E37</f>
        <v>0</v>
      </c>
      <c r="F36" s="40">
        <f>F37</f>
        <v>0</v>
      </c>
      <c r="K36" s="65"/>
    </row>
    <row r="37" spans="1:11" ht="23.1" customHeight="1" thickBot="1" x14ac:dyDescent="0.35">
      <c r="A37" s="50" t="s">
        <v>92</v>
      </c>
      <c r="B37" s="42"/>
      <c r="C37" s="42"/>
      <c r="D37" s="50" t="s">
        <v>92</v>
      </c>
      <c r="E37" s="43"/>
      <c r="F37" s="43"/>
      <c r="K37" s="65"/>
    </row>
    <row r="38" spans="1:11" ht="23.1" customHeight="1" thickBot="1" x14ac:dyDescent="0.35">
      <c r="A38" s="46" t="s">
        <v>25</v>
      </c>
      <c r="B38" s="37"/>
      <c r="C38" s="37"/>
      <c r="D38" s="45" t="s">
        <v>69</v>
      </c>
      <c r="E38" s="37">
        <v>2500</v>
      </c>
      <c r="F38" s="37"/>
      <c r="K38" s="65"/>
    </row>
    <row r="39" spans="1:11" ht="23.1" customHeight="1" thickBot="1" x14ac:dyDescent="0.35">
      <c r="A39" s="34" t="s">
        <v>26</v>
      </c>
      <c r="B39" s="40"/>
      <c r="C39" s="40"/>
      <c r="D39" s="47" t="s">
        <v>29</v>
      </c>
      <c r="E39" s="40"/>
      <c r="F39" s="40"/>
      <c r="K39" s="65"/>
    </row>
    <row r="40" spans="1:11" ht="18" customHeight="1" thickBot="1" x14ac:dyDescent="0.35">
      <c r="A40" s="38" t="s">
        <v>28</v>
      </c>
      <c r="B40" s="35"/>
      <c r="C40" s="35"/>
      <c r="D40" s="39" t="s">
        <v>58</v>
      </c>
      <c r="E40" s="40"/>
      <c r="F40" s="40"/>
      <c r="K40" s="65"/>
    </row>
    <row r="41" spans="1:11" ht="23.1" customHeight="1" thickBot="1" x14ac:dyDescent="0.35">
      <c r="A41" s="8" t="s">
        <v>30</v>
      </c>
      <c r="B41" s="20">
        <f>B5</f>
        <v>10130</v>
      </c>
      <c r="C41" s="20">
        <f>C5</f>
        <v>0</v>
      </c>
      <c r="D41" s="16" t="s">
        <v>31</v>
      </c>
      <c r="E41" s="20">
        <f>E5</f>
        <v>2500</v>
      </c>
      <c r="F41" s="20">
        <f>F5</f>
        <v>0</v>
      </c>
      <c r="K41" s="65"/>
    </row>
    <row r="42" spans="1:11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4" t="s">
        <v>33</v>
      </c>
      <c r="E42" s="28">
        <f>SUM(E43:E46)</f>
        <v>0</v>
      </c>
      <c r="F42" s="28">
        <f>SUM(F43:F46)</f>
        <v>0</v>
      </c>
      <c r="K42" s="65"/>
    </row>
    <row r="43" spans="1:11" ht="18" customHeight="1" thickBot="1" x14ac:dyDescent="0.35">
      <c r="A43" s="6" t="s">
        <v>34</v>
      </c>
      <c r="B43" s="18"/>
      <c r="C43" s="18"/>
      <c r="D43" s="15" t="s">
        <v>35</v>
      </c>
      <c r="E43" s="21">
        <f>B43</f>
        <v>0</v>
      </c>
      <c r="F43" s="21">
        <f>C43</f>
        <v>0</v>
      </c>
    </row>
    <row r="44" spans="1:11" ht="23.1" customHeight="1" thickBot="1" x14ac:dyDescent="0.35">
      <c r="A44" s="6" t="s">
        <v>36</v>
      </c>
      <c r="B44" s="18"/>
      <c r="C44" s="18"/>
      <c r="D44" s="15" t="s">
        <v>37</v>
      </c>
      <c r="E44" s="21">
        <f t="shared" ref="E44:F46" si="0">B44</f>
        <v>0</v>
      </c>
      <c r="F44" s="21">
        <f t="shared" si="0"/>
        <v>0</v>
      </c>
    </row>
    <row r="45" spans="1:11" ht="23.1" customHeight="1" thickBot="1" x14ac:dyDescent="0.35">
      <c r="A45" s="6" t="s">
        <v>38</v>
      </c>
      <c r="B45" s="18"/>
      <c r="C45" s="18"/>
      <c r="D45" s="15" t="s">
        <v>39</v>
      </c>
      <c r="E45" s="21">
        <f t="shared" si="0"/>
        <v>0</v>
      </c>
      <c r="F45" s="21">
        <f t="shared" si="0"/>
        <v>0</v>
      </c>
    </row>
    <row r="46" spans="1:11" ht="23.1" customHeight="1" thickBot="1" x14ac:dyDescent="0.35">
      <c r="A46" s="6" t="s">
        <v>40</v>
      </c>
      <c r="B46" s="18"/>
      <c r="C46" s="18"/>
      <c r="D46" s="15" t="s">
        <v>40</v>
      </c>
      <c r="E46" s="21">
        <f t="shared" si="0"/>
        <v>0</v>
      </c>
      <c r="F46" s="21">
        <f t="shared" si="0"/>
        <v>0</v>
      </c>
    </row>
    <row r="47" spans="1:11" ht="23.1" customHeight="1" thickBot="1" x14ac:dyDescent="0.35">
      <c r="A47" s="9" t="s">
        <v>41</v>
      </c>
      <c r="B47" s="20">
        <f>B41+B42</f>
        <v>10130</v>
      </c>
      <c r="C47" s="20">
        <f>C41+C42</f>
        <v>0</v>
      </c>
      <c r="D47" s="17" t="s">
        <v>41</v>
      </c>
      <c r="E47" s="20">
        <f>E41+E42</f>
        <v>2500</v>
      </c>
      <c r="F47" s="20">
        <f>F41+F42</f>
        <v>0</v>
      </c>
    </row>
    <row r="48" spans="1:11" ht="23.1" customHeight="1" x14ac:dyDescent="0.3"/>
    <row r="49" spans="4:7" ht="15.75" customHeight="1" x14ac:dyDescent="0.3">
      <c r="D49" s="10" t="s">
        <v>42</v>
      </c>
      <c r="E49" s="31">
        <f>B41-E41</f>
        <v>7630</v>
      </c>
      <c r="F49" s="31">
        <f>C41-F41</f>
        <v>0</v>
      </c>
    </row>
    <row r="50" spans="4:7" x14ac:dyDescent="0.3">
      <c r="E50" s="31"/>
      <c r="F50" s="31"/>
    </row>
    <row r="51" spans="4:7" x14ac:dyDescent="0.3">
      <c r="G51" s="31"/>
    </row>
  </sheetData>
  <pageMargins left="0" right="0" top="0" bottom="0" header="0.31496062992125984" footer="0.31496062992125984"/>
  <pageSetup paperSize="9" scale="77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K49"/>
  <sheetViews>
    <sheetView topLeftCell="A40" workbookViewId="0">
      <selection activeCell="H16" sqref="H16"/>
    </sheetView>
  </sheetViews>
  <sheetFormatPr baseColWidth="10" defaultRowHeight="14.4" x14ac:dyDescent="0.3"/>
  <cols>
    <col min="1" max="1" width="43.5546875" customWidth="1"/>
    <col min="4" max="4" width="34.88671875" style="10" customWidth="1"/>
  </cols>
  <sheetData>
    <row r="1" spans="1:11" ht="13.5" customHeight="1" x14ac:dyDescent="0.3">
      <c r="A1" s="27"/>
    </row>
    <row r="2" spans="1:11" ht="16.2" x14ac:dyDescent="0.3">
      <c r="A2" s="1" t="s">
        <v>156</v>
      </c>
    </row>
    <row r="3" spans="1:11" ht="7.5" customHeight="1" thickBot="1" x14ac:dyDescent="0.35">
      <c r="A3" s="2"/>
    </row>
    <row r="4" spans="1:11" ht="14.25" customHeight="1" thickBot="1" x14ac:dyDescent="0.35">
      <c r="A4" s="3" t="s">
        <v>0</v>
      </c>
      <c r="B4" s="4" t="s">
        <v>74</v>
      </c>
      <c r="C4" s="4" t="s">
        <v>75</v>
      </c>
      <c r="D4" s="11" t="s">
        <v>1</v>
      </c>
      <c r="E4" s="4" t="s">
        <v>74</v>
      </c>
      <c r="F4" s="4" t="s">
        <v>75</v>
      </c>
    </row>
    <row r="5" spans="1:11" ht="23.1" customHeight="1" thickBot="1" x14ac:dyDescent="0.35">
      <c r="A5" s="5" t="s">
        <v>2</v>
      </c>
      <c r="B5" s="18">
        <f>B6+B13+B19+B28+B32+B36+B38+B39+B40</f>
        <v>12000</v>
      </c>
      <c r="C5" s="18">
        <f>C6+C13+C19+C28+C32+C36+C38+C39+C40</f>
        <v>0</v>
      </c>
      <c r="D5" s="12" t="s">
        <v>3</v>
      </c>
      <c r="E5" s="21">
        <f>E6+E13+E32+E36+E38+E39+E40</f>
        <v>0</v>
      </c>
      <c r="F5" s="21">
        <f>F6+F13+F32+F36+F38+F39+F40</f>
        <v>0</v>
      </c>
    </row>
    <row r="6" spans="1:11" ht="23.1" customHeight="1" thickBot="1" x14ac:dyDescent="0.35">
      <c r="A6" s="46" t="s">
        <v>4</v>
      </c>
      <c r="B6" s="37">
        <f>SUM(B7:B12)</f>
        <v>0</v>
      </c>
      <c r="C6" s="37">
        <f>SUM(C7:C12)</f>
        <v>0</v>
      </c>
      <c r="D6" s="47" t="s">
        <v>66</v>
      </c>
      <c r="E6" s="37">
        <f>SUM(E7:E12)</f>
        <v>0</v>
      </c>
      <c r="F6" s="37">
        <f>SUM(F7:F12)</f>
        <v>0</v>
      </c>
      <c r="H6" s="64"/>
      <c r="I6" s="63"/>
      <c r="J6" s="65"/>
      <c r="K6" s="65"/>
    </row>
    <row r="7" spans="1:11" ht="23.1" customHeight="1" thickBot="1" x14ac:dyDescent="0.35">
      <c r="A7" s="6" t="s">
        <v>43</v>
      </c>
      <c r="B7" s="18"/>
      <c r="C7" s="18"/>
      <c r="D7" s="13" t="s">
        <v>48</v>
      </c>
      <c r="E7" s="21"/>
      <c r="F7" s="21"/>
      <c r="H7" s="64"/>
      <c r="I7" s="63"/>
      <c r="J7" s="65"/>
      <c r="K7" s="65"/>
    </row>
    <row r="8" spans="1:11" ht="23.1" customHeight="1" thickBot="1" x14ac:dyDescent="0.35">
      <c r="A8" s="6" t="s">
        <v>44</v>
      </c>
      <c r="B8" s="18"/>
      <c r="C8" s="18"/>
      <c r="D8" s="13"/>
      <c r="E8" s="21"/>
      <c r="F8" s="21"/>
      <c r="H8" s="64"/>
      <c r="I8" s="63"/>
      <c r="J8" s="65"/>
      <c r="K8" s="65"/>
    </row>
    <row r="9" spans="1:11" ht="23.1" customHeight="1" thickBot="1" x14ac:dyDescent="0.35">
      <c r="A9" s="6" t="s">
        <v>45</v>
      </c>
      <c r="B9" s="18"/>
      <c r="C9" s="18"/>
      <c r="D9" s="13" t="s">
        <v>49</v>
      </c>
      <c r="E9" s="21"/>
      <c r="F9" s="21"/>
      <c r="H9" s="64"/>
      <c r="I9" s="63"/>
      <c r="J9" s="65"/>
      <c r="K9" s="65"/>
    </row>
    <row r="10" spans="1:11" ht="23.1" customHeight="1" thickBot="1" x14ac:dyDescent="0.35">
      <c r="A10" s="6" t="s">
        <v>46</v>
      </c>
      <c r="B10" s="18"/>
      <c r="C10" s="18"/>
      <c r="D10" s="13"/>
      <c r="E10" s="21"/>
      <c r="F10" s="21"/>
    </row>
    <row r="11" spans="1:11" ht="23.1" customHeight="1" thickBot="1" x14ac:dyDescent="0.35">
      <c r="A11" s="6" t="s">
        <v>47</v>
      </c>
      <c r="B11" s="18"/>
      <c r="C11" s="18"/>
      <c r="D11" s="13" t="s">
        <v>50</v>
      </c>
      <c r="E11" s="21"/>
      <c r="F11" s="21"/>
      <c r="H11" s="64"/>
      <c r="K11" s="65"/>
    </row>
    <row r="12" spans="1:11" ht="23.1" customHeight="1" thickBot="1" x14ac:dyDescent="0.35">
      <c r="A12" s="6"/>
      <c r="B12" s="18"/>
      <c r="C12" s="18"/>
      <c r="D12" s="13"/>
      <c r="E12" s="21"/>
      <c r="F12" s="21"/>
      <c r="K12" s="65"/>
    </row>
    <row r="13" spans="1:11" ht="23.1" customHeight="1" thickBot="1" x14ac:dyDescent="0.35">
      <c r="A13" s="34" t="s">
        <v>7</v>
      </c>
      <c r="B13" s="35">
        <f>SUM(B14:B18)</f>
        <v>3000</v>
      </c>
      <c r="C13" s="35">
        <f>SUM(C14:C18)</f>
        <v>0</v>
      </c>
      <c r="D13" s="32" t="s">
        <v>5</v>
      </c>
      <c r="E13" s="40">
        <f>SUM(E14:E31)</f>
        <v>0</v>
      </c>
      <c r="F13" s="40">
        <f>SUM(F14:F31)</f>
        <v>0</v>
      </c>
      <c r="K13" s="65"/>
    </row>
    <row r="14" spans="1:11" ht="23.1" customHeight="1" thickBot="1" x14ac:dyDescent="0.35">
      <c r="A14" s="6" t="s">
        <v>51</v>
      </c>
      <c r="B14" s="18">
        <v>3000</v>
      </c>
      <c r="C14" s="18"/>
      <c r="D14" s="15" t="s">
        <v>6</v>
      </c>
      <c r="E14" s="29"/>
      <c r="F14" s="29"/>
    </row>
    <row r="15" spans="1:11" ht="23.1" customHeight="1" thickBot="1" x14ac:dyDescent="0.35">
      <c r="A15" s="6" t="s">
        <v>67</v>
      </c>
      <c r="B15" s="18"/>
      <c r="C15" s="18"/>
      <c r="D15" s="15" t="s">
        <v>165</v>
      </c>
      <c r="E15" s="29"/>
      <c r="F15" s="29"/>
    </row>
    <row r="16" spans="1:11" ht="23.1" customHeight="1" thickBot="1" x14ac:dyDescent="0.35">
      <c r="A16" s="6" t="s">
        <v>8</v>
      </c>
      <c r="B16" s="18"/>
      <c r="C16" s="18"/>
      <c r="D16" s="23" t="s">
        <v>9</v>
      </c>
      <c r="E16" s="29"/>
      <c r="F16" s="29"/>
    </row>
    <row r="17" spans="1:6" ht="23.1" customHeight="1" thickBot="1" x14ac:dyDescent="0.35">
      <c r="A17" s="25" t="s">
        <v>10</v>
      </c>
      <c r="B17" s="18"/>
      <c r="C17" s="18"/>
      <c r="D17" s="23" t="s">
        <v>12</v>
      </c>
      <c r="E17" s="24"/>
      <c r="F17" s="24"/>
    </row>
    <row r="18" spans="1:6" ht="18.75" customHeight="1" thickBot="1" x14ac:dyDescent="0.35">
      <c r="A18" s="25" t="s">
        <v>52</v>
      </c>
      <c r="B18" s="26"/>
      <c r="C18" s="26"/>
      <c r="D18" s="48" t="s">
        <v>59</v>
      </c>
      <c r="E18" s="28"/>
      <c r="F18" s="28"/>
    </row>
    <row r="19" spans="1:6" ht="16.5" customHeight="1" thickBot="1" x14ac:dyDescent="0.35">
      <c r="A19" s="36" t="s">
        <v>11</v>
      </c>
      <c r="B19" s="37">
        <f>SUM(B20:B27)</f>
        <v>9000</v>
      </c>
      <c r="C19" s="37">
        <f>SUM(C20:C27)</f>
        <v>0</v>
      </c>
      <c r="D19" s="49" t="s">
        <v>60</v>
      </c>
      <c r="E19" s="29"/>
      <c r="F19" s="29"/>
    </row>
    <row r="20" spans="1:6" ht="27.75" customHeight="1" thickBot="1" x14ac:dyDescent="0.35">
      <c r="A20" s="6" t="s">
        <v>53</v>
      </c>
      <c r="B20" s="18"/>
      <c r="C20" s="18"/>
      <c r="D20" s="15"/>
      <c r="E20" s="29"/>
      <c r="F20" s="29"/>
    </row>
    <row r="21" spans="1:6" ht="27.75" customHeight="1" thickBot="1" x14ac:dyDescent="0.35">
      <c r="A21" s="6" t="s">
        <v>54</v>
      </c>
      <c r="B21" s="18">
        <f>2000+7000</f>
        <v>9000</v>
      </c>
      <c r="C21" s="18"/>
      <c r="D21" s="15" t="s">
        <v>19</v>
      </c>
      <c r="E21" s="29"/>
      <c r="F21" s="29"/>
    </row>
    <row r="22" spans="1:6" ht="27.75" customHeight="1" thickBot="1" x14ac:dyDescent="0.35">
      <c r="A22" s="6" t="s">
        <v>55</v>
      </c>
      <c r="B22" s="18"/>
      <c r="C22" s="18"/>
      <c r="D22" s="15"/>
      <c r="E22" s="29"/>
      <c r="F22" s="29"/>
    </row>
    <row r="23" spans="1:6" ht="27.75" customHeight="1" thickBot="1" x14ac:dyDescent="0.35">
      <c r="A23" s="6" t="s">
        <v>56</v>
      </c>
      <c r="B23" s="18"/>
      <c r="C23" s="18"/>
      <c r="D23" s="15" t="s">
        <v>61</v>
      </c>
      <c r="E23" s="29"/>
      <c r="F23" s="29"/>
    </row>
    <row r="24" spans="1:6" ht="27.75" customHeight="1" thickBot="1" x14ac:dyDescent="0.35">
      <c r="A24" s="6" t="s">
        <v>57</v>
      </c>
      <c r="B24" s="18"/>
      <c r="C24" s="18"/>
      <c r="D24" s="15"/>
      <c r="E24" s="29"/>
      <c r="F24" s="29"/>
    </row>
    <row r="25" spans="1:6" ht="23.1" customHeight="1" thickBot="1" x14ac:dyDescent="0.35">
      <c r="A25" s="6" t="s">
        <v>13</v>
      </c>
      <c r="B25" s="18"/>
      <c r="C25" s="18"/>
      <c r="D25" s="15"/>
      <c r="E25" s="29"/>
      <c r="F25" s="29"/>
    </row>
    <row r="26" spans="1:6" ht="23.1" customHeight="1" thickBot="1" x14ac:dyDescent="0.35">
      <c r="A26" s="25" t="s">
        <v>52</v>
      </c>
      <c r="B26" s="18"/>
      <c r="C26" s="18"/>
      <c r="D26" s="15" t="s">
        <v>62</v>
      </c>
      <c r="E26" s="29"/>
      <c r="F26" s="29"/>
    </row>
    <row r="27" spans="1:6" ht="23.1" customHeight="1" thickBot="1" x14ac:dyDescent="0.35">
      <c r="A27" s="44"/>
      <c r="B27" s="18"/>
      <c r="C27" s="18"/>
      <c r="D27" s="15" t="s">
        <v>63</v>
      </c>
      <c r="E27" s="29"/>
      <c r="F27" s="29"/>
    </row>
    <row r="28" spans="1:6" ht="23.1" customHeight="1" thickBot="1" x14ac:dyDescent="0.35">
      <c r="A28" s="34" t="s">
        <v>14</v>
      </c>
      <c r="B28" s="35">
        <f>SUM(B29:B31)</f>
        <v>0</v>
      </c>
      <c r="C28" s="35">
        <f>SUM(C29:C31)</f>
        <v>0</v>
      </c>
      <c r="D28" s="15" t="s">
        <v>64</v>
      </c>
      <c r="E28" s="29"/>
      <c r="F28" s="29"/>
    </row>
    <row r="29" spans="1:6" ht="23.1" customHeight="1" thickBot="1" x14ac:dyDescent="0.35">
      <c r="A29" s="6" t="s">
        <v>16</v>
      </c>
      <c r="B29" s="18"/>
      <c r="C29" s="18"/>
      <c r="D29" s="15" t="s">
        <v>15</v>
      </c>
      <c r="E29" s="29"/>
      <c r="F29" s="29"/>
    </row>
    <row r="30" spans="1:6" ht="23.1" customHeight="1" thickBot="1" x14ac:dyDescent="0.35">
      <c r="A30" s="6" t="s">
        <v>17</v>
      </c>
      <c r="B30" s="18"/>
      <c r="C30" s="18"/>
      <c r="D30" s="15" t="s">
        <v>96</v>
      </c>
      <c r="E30" s="29"/>
      <c r="F30" s="29"/>
    </row>
    <row r="31" spans="1:6" ht="23.1" customHeight="1" thickBot="1" x14ac:dyDescent="0.35">
      <c r="A31" s="6"/>
      <c r="B31" s="18"/>
      <c r="C31" s="18"/>
      <c r="D31" s="15"/>
      <c r="E31" s="29"/>
      <c r="F31" s="29"/>
    </row>
    <row r="32" spans="1:6" ht="23.1" customHeight="1" thickBot="1" x14ac:dyDescent="0.35">
      <c r="A32" s="34" t="s">
        <v>18</v>
      </c>
      <c r="B32" s="35">
        <f>SUM(B33:B35)</f>
        <v>0</v>
      </c>
      <c r="C32" s="35">
        <f>SUM(C33:C35)</f>
        <v>0</v>
      </c>
      <c r="D32" s="32" t="s">
        <v>24</v>
      </c>
      <c r="E32" s="40">
        <f>+E33+E34+E35</f>
        <v>0</v>
      </c>
      <c r="F32" s="40">
        <f>+F33+F34+F35</f>
        <v>0</v>
      </c>
    </row>
    <row r="33" spans="1:6" ht="23.1" customHeight="1" thickBot="1" x14ac:dyDescent="0.35">
      <c r="A33" s="6" t="s">
        <v>20</v>
      </c>
      <c r="B33" s="18"/>
      <c r="C33" s="18"/>
      <c r="D33" s="15" t="s">
        <v>65</v>
      </c>
      <c r="E33" s="29"/>
      <c r="F33" s="29"/>
    </row>
    <row r="34" spans="1:6" ht="23.1" customHeight="1" thickBot="1" x14ac:dyDescent="0.35">
      <c r="A34" s="6" t="s">
        <v>21</v>
      </c>
      <c r="B34" s="18"/>
      <c r="C34" s="18"/>
      <c r="D34" s="15" t="s">
        <v>73</v>
      </c>
      <c r="E34" s="29"/>
      <c r="F34" s="29"/>
    </row>
    <row r="35" spans="1:6" ht="23.1" customHeight="1" thickBot="1" x14ac:dyDescent="0.35">
      <c r="A35" s="6" t="s">
        <v>22</v>
      </c>
      <c r="B35" s="18"/>
      <c r="C35" s="18"/>
      <c r="D35" s="15"/>
      <c r="E35" s="29"/>
      <c r="F35" s="29"/>
    </row>
    <row r="36" spans="1:6" ht="23.1" customHeight="1" thickBot="1" x14ac:dyDescent="0.35">
      <c r="A36" s="34" t="s">
        <v>23</v>
      </c>
      <c r="B36" s="40">
        <f>B37</f>
        <v>0</v>
      </c>
      <c r="C36" s="40">
        <f>C37</f>
        <v>0</v>
      </c>
      <c r="D36" s="39" t="s">
        <v>27</v>
      </c>
      <c r="E36" s="40">
        <f>E37</f>
        <v>0</v>
      </c>
      <c r="F36" s="40">
        <f>F37</f>
        <v>0</v>
      </c>
    </row>
    <row r="37" spans="1:6" ht="23.1" customHeight="1" thickBot="1" x14ac:dyDescent="0.35">
      <c r="A37" s="41"/>
      <c r="B37" s="42"/>
      <c r="C37" s="42"/>
      <c r="D37" s="41"/>
      <c r="E37" s="43"/>
      <c r="F37" s="43"/>
    </row>
    <row r="38" spans="1:6" ht="23.1" customHeight="1" thickBot="1" x14ac:dyDescent="0.35">
      <c r="A38" s="46" t="s">
        <v>25</v>
      </c>
      <c r="B38" s="37"/>
      <c r="C38" s="37"/>
      <c r="D38" s="45" t="s">
        <v>69</v>
      </c>
      <c r="E38" s="37"/>
      <c r="F38" s="37"/>
    </row>
    <row r="39" spans="1:6" ht="23.1" customHeight="1" thickBot="1" x14ac:dyDescent="0.35">
      <c r="A39" s="34" t="s">
        <v>26</v>
      </c>
      <c r="B39" s="40"/>
      <c r="C39" s="40"/>
      <c r="D39" s="47" t="s">
        <v>29</v>
      </c>
      <c r="E39" s="40"/>
      <c r="F39" s="40"/>
    </row>
    <row r="40" spans="1:6" ht="18" customHeight="1" thickBot="1" x14ac:dyDescent="0.35">
      <c r="A40" s="38" t="s">
        <v>28</v>
      </c>
      <c r="B40" s="35"/>
      <c r="C40" s="35"/>
      <c r="D40" s="39" t="s">
        <v>58</v>
      </c>
      <c r="E40" s="40"/>
      <c r="F40" s="40"/>
    </row>
    <row r="41" spans="1:6" ht="23.1" customHeight="1" thickBot="1" x14ac:dyDescent="0.35">
      <c r="A41" s="8" t="s">
        <v>30</v>
      </c>
      <c r="B41" s="20">
        <f>B5</f>
        <v>12000</v>
      </c>
      <c r="C41" s="20">
        <f>C5</f>
        <v>0</v>
      </c>
      <c r="D41" s="16" t="s">
        <v>31</v>
      </c>
      <c r="E41" s="20">
        <f>E5</f>
        <v>0</v>
      </c>
      <c r="F41" s="20">
        <f>F5</f>
        <v>0</v>
      </c>
    </row>
    <row r="42" spans="1:6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4" t="s">
        <v>33</v>
      </c>
      <c r="E42" s="28">
        <f>SUM(E43:E46)</f>
        <v>0</v>
      </c>
      <c r="F42" s="28">
        <f>SUM(F43:F46)</f>
        <v>0</v>
      </c>
    </row>
    <row r="43" spans="1:6" ht="18" customHeight="1" thickBot="1" x14ac:dyDescent="0.35">
      <c r="A43" s="6" t="s">
        <v>34</v>
      </c>
      <c r="B43" s="18"/>
      <c r="C43" s="18"/>
      <c r="D43" s="15" t="s">
        <v>35</v>
      </c>
      <c r="E43" s="21">
        <f>B43</f>
        <v>0</v>
      </c>
      <c r="F43" s="21">
        <f>C43</f>
        <v>0</v>
      </c>
    </row>
    <row r="44" spans="1:6" ht="23.1" customHeight="1" thickBot="1" x14ac:dyDescent="0.35">
      <c r="A44" s="6" t="s">
        <v>36</v>
      </c>
      <c r="B44" s="18"/>
      <c r="C44" s="18"/>
      <c r="D44" s="15" t="s">
        <v>37</v>
      </c>
      <c r="E44" s="21">
        <f t="shared" ref="E44:F46" si="0">B44</f>
        <v>0</v>
      </c>
      <c r="F44" s="21">
        <f t="shared" si="0"/>
        <v>0</v>
      </c>
    </row>
    <row r="45" spans="1:6" ht="23.1" customHeight="1" thickBot="1" x14ac:dyDescent="0.35">
      <c r="A45" s="6" t="s">
        <v>38</v>
      </c>
      <c r="B45" s="18"/>
      <c r="C45" s="18"/>
      <c r="D45" s="15" t="s">
        <v>39</v>
      </c>
      <c r="E45" s="21">
        <f t="shared" si="0"/>
        <v>0</v>
      </c>
      <c r="F45" s="21">
        <f t="shared" si="0"/>
        <v>0</v>
      </c>
    </row>
    <row r="46" spans="1:6" ht="23.1" customHeight="1" thickBot="1" x14ac:dyDescent="0.35">
      <c r="A46" s="6" t="s">
        <v>40</v>
      </c>
      <c r="B46" s="18"/>
      <c r="C46" s="18"/>
      <c r="D46" s="15" t="s">
        <v>40</v>
      </c>
      <c r="E46" s="21">
        <f t="shared" si="0"/>
        <v>0</v>
      </c>
      <c r="F46" s="21">
        <f t="shared" si="0"/>
        <v>0</v>
      </c>
    </row>
    <row r="47" spans="1:6" ht="23.1" customHeight="1" thickBot="1" x14ac:dyDescent="0.35">
      <c r="A47" s="9" t="s">
        <v>41</v>
      </c>
      <c r="B47" s="20">
        <f>B41+B42</f>
        <v>12000</v>
      </c>
      <c r="C47" s="20">
        <f>C41+C42</f>
        <v>0</v>
      </c>
      <c r="D47" s="17" t="s">
        <v>41</v>
      </c>
      <c r="E47" s="20">
        <f>E41+E42</f>
        <v>0</v>
      </c>
      <c r="F47" s="20">
        <f>F41+F42</f>
        <v>0</v>
      </c>
    </row>
    <row r="48" spans="1:6" ht="23.1" customHeight="1" x14ac:dyDescent="0.3"/>
    <row r="49" spans="4:6" ht="15.75" customHeight="1" x14ac:dyDescent="0.3">
      <c r="D49" s="10" t="s">
        <v>42</v>
      </c>
      <c r="E49" s="31">
        <f>B41-E41</f>
        <v>12000</v>
      </c>
      <c r="F49" s="31">
        <f>C41-F41</f>
        <v>0</v>
      </c>
    </row>
  </sheetData>
  <pageMargins left="0" right="0" top="0" bottom="0" header="0.31496062992125984" footer="0.31496062992125984"/>
  <pageSetup paperSize="9" scale="74" orientation="portrait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F49"/>
  <sheetViews>
    <sheetView topLeftCell="A43" workbookViewId="0">
      <selection activeCell="I19" sqref="I19"/>
    </sheetView>
  </sheetViews>
  <sheetFormatPr baseColWidth="10" defaultRowHeight="14.4" x14ac:dyDescent="0.3"/>
  <cols>
    <col min="1" max="1" width="43.5546875" customWidth="1"/>
    <col min="4" max="4" width="34.88671875" style="10" customWidth="1"/>
  </cols>
  <sheetData>
    <row r="1" spans="1:6" ht="14.25" customHeight="1" x14ac:dyDescent="0.3">
      <c r="A1" s="27"/>
    </row>
    <row r="2" spans="1:6" ht="16.2" x14ac:dyDescent="0.3">
      <c r="A2" s="1" t="s">
        <v>86</v>
      </c>
    </row>
    <row r="3" spans="1:6" ht="7.5" customHeight="1" thickBot="1" x14ac:dyDescent="0.35">
      <c r="A3" s="2"/>
    </row>
    <row r="4" spans="1:6" ht="14.25" customHeight="1" thickBot="1" x14ac:dyDescent="0.35">
      <c r="A4" s="3" t="s">
        <v>0</v>
      </c>
      <c r="B4" s="4" t="s">
        <v>74</v>
      </c>
      <c r="C4" s="4" t="s">
        <v>75</v>
      </c>
      <c r="D4" s="11" t="s">
        <v>1</v>
      </c>
      <c r="E4" s="4" t="s">
        <v>74</v>
      </c>
      <c r="F4" s="4" t="s">
        <v>75</v>
      </c>
    </row>
    <row r="5" spans="1:6" ht="23.1" customHeight="1" thickBot="1" x14ac:dyDescent="0.35">
      <c r="A5" s="5" t="s">
        <v>2</v>
      </c>
      <c r="B5" s="18">
        <f>B6+B13+B19+B28+B32+B36+B38+B39+B40</f>
        <v>0</v>
      </c>
      <c r="C5" s="18">
        <f>C6+C13+C19+C28+C32+C36+C38+C39+C40</f>
        <v>0</v>
      </c>
      <c r="D5" s="12" t="s">
        <v>3</v>
      </c>
      <c r="E5" s="21">
        <f>E6+E13+E32+E36+E38+E39+E40</f>
        <v>0</v>
      </c>
      <c r="F5" s="21">
        <f>F6+F13+F32+F36+F38+F39+F40</f>
        <v>0</v>
      </c>
    </row>
    <row r="6" spans="1:6" ht="23.1" customHeight="1" thickBot="1" x14ac:dyDescent="0.35">
      <c r="A6" s="46" t="s">
        <v>4</v>
      </c>
      <c r="B6" s="37">
        <f>SUM(B7:B12)</f>
        <v>0</v>
      </c>
      <c r="C6" s="37">
        <f>SUM(C7:C12)</f>
        <v>0</v>
      </c>
      <c r="D6" s="47" t="s">
        <v>66</v>
      </c>
      <c r="E6" s="37">
        <f>SUM(E7:E12)</f>
        <v>0</v>
      </c>
      <c r="F6" s="37">
        <f>SUM(F7:F12)</f>
        <v>0</v>
      </c>
    </row>
    <row r="7" spans="1:6" ht="23.1" customHeight="1" thickBot="1" x14ac:dyDescent="0.35">
      <c r="A7" s="6" t="s">
        <v>43</v>
      </c>
      <c r="B7" s="18"/>
      <c r="C7" s="18"/>
      <c r="D7" s="13" t="s">
        <v>48</v>
      </c>
      <c r="E7" s="21"/>
      <c r="F7" s="21"/>
    </row>
    <row r="8" spans="1:6" ht="23.1" customHeight="1" thickBot="1" x14ac:dyDescent="0.35">
      <c r="A8" s="6" t="s">
        <v>44</v>
      </c>
      <c r="B8" s="18"/>
      <c r="C8" s="18"/>
      <c r="D8" s="13"/>
      <c r="E8" s="21"/>
      <c r="F8" s="21"/>
    </row>
    <row r="9" spans="1:6" ht="23.1" customHeight="1" thickBot="1" x14ac:dyDescent="0.35">
      <c r="A9" s="6" t="s">
        <v>45</v>
      </c>
      <c r="B9" s="18"/>
      <c r="C9" s="18"/>
      <c r="D9" s="13" t="s">
        <v>49</v>
      </c>
      <c r="E9" s="21"/>
      <c r="F9" s="21"/>
    </row>
    <row r="10" spans="1:6" ht="23.1" customHeight="1" thickBot="1" x14ac:dyDescent="0.35">
      <c r="A10" s="6" t="s">
        <v>46</v>
      </c>
      <c r="B10" s="18"/>
      <c r="C10" s="18"/>
      <c r="D10" s="13"/>
      <c r="E10" s="21"/>
      <c r="F10" s="21"/>
    </row>
    <row r="11" spans="1:6" ht="23.1" customHeight="1" thickBot="1" x14ac:dyDescent="0.35">
      <c r="A11" s="6" t="s">
        <v>47</v>
      </c>
      <c r="B11" s="18"/>
      <c r="C11" s="18"/>
      <c r="D11" s="13" t="s">
        <v>50</v>
      </c>
      <c r="E11" s="21"/>
      <c r="F11" s="21"/>
    </row>
    <row r="12" spans="1:6" ht="23.1" customHeight="1" thickBot="1" x14ac:dyDescent="0.35">
      <c r="A12" s="6"/>
      <c r="B12" s="18"/>
      <c r="C12" s="18"/>
      <c r="D12" s="13"/>
      <c r="E12" s="21"/>
      <c r="F12" s="21"/>
    </row>
    <row r="13" spans="1:6" ht="23.1" customHeight="1" thickBot="1" x14ac:dyDescent="0.35">
      <c r="A13" s="34" t="s">
        <v>7</v>
      </c>
      <c r="B13" s="35">
        <f>SUM(B14:B18)</f>
        <v>0</v>
      </c>
      <c r="C13" s="35">
        <f>SUM(C14:C18)</f>
        <v>0</v>
      </c>
      <c r="D13" s="32" t="s">
        <v>5</v>
      </c>
      <c r="E13" s="40">
        <f>SUM(E14:E31)</f>
        <v>0</v>
      </c>
      <c r="F13" s="40">
        <f>SUM(F14:F31)</f>
        <v>0</v>
      </c>
    </row>
    <row r="14" spans="1:6" ht="23.1" customHeight="1" thickBot="1" x14ac:dyDescent="0.35">
      <c r="A14" s="6" t="s">
        <v>51</v>
      </c>
      <c r="B14" s="18"/>
      <c r="C14" s="18"/>
      <c r="D14" s="15" t="s">
        <v>6</v>
      </c>
      <c r="E14" s="29"/>
      <c r="F14" s="29"/>
    </row>
    <row r="15" spans="1:6" ht="23.1" customHeight="1" thickBot="1" x14ac:dyDescent="0.35">
      <c r="A15" s="6" t="s">
        <v>67</v>
      </c>
      <c r="B15" s="18"/>
      <c r="C15" s="18"/>
      <c r="D15" s="15" t="s">
        <v>165</v>
      </c>
      <c r="E15" s="29"/>
      <c r="F15" s="29"/>
    </row>
    <row r="16" spans="1:6" ht="23.1" customHeight="1" thickBot="1" x14ac:dyDescent="0.35">
      <c r="A16" s="6" t="s">
        <v>8</v>
      </c>
      <c r="B16" s="18"/>
      <c r="C16" s="18"/>
      <c r="D16" s="23" t="s">
        <v>9</v>
      </c>
      <c r="E16" s="29"/>
      <c r="F16" s="29"/>
    </row>
    <row r="17" spans="1:6" ht="23.1" customHeight="1" thickBot="1" x14ac:dyDescent="0.35">
      <c r="A17" s="25" t="s">
        <v>10</v>
      </c>
      <c r="B17" s="18"/>
      <c r="C17" s="18"/>
      <c r="D17" s="23" t="s">
        <v>12</v>
      </c>
      <c r="E17" s="24"/>
      <c r="F17" s="24"/>
    </row>
    <row r="18" spans="1:6" ht="18.75" customHeight="1" thickBot="1" x14ac:dyDescent="0.35">
      <c r="A18" s="25" t="s">
        <v>52</v>
      </c>
      <c r="B18" s="26"/>
      <c r="C18" s="26"/>
      <c r="D18" s="48" t="s">
        <v>59</v>
      </c>
      <c r="E18" s="28"/>
      <c r="F18" s="28"/>
    </row>
    <row r="19" spans="1:6" ht="16.5" customHeight="1" thickBot="1" x14ac:dyDescent="0.35">
      <c r="A19" s="36" t="s">
        <v>11</v>
      </c>
      <c r="B19" s="37">
        <f>SUM(B20:B27)</f>
        <v>0</v>
      </c>
      <c r="C19" s="37">
        <f>SUM(C20:C27)</f>
        <v>0</v>
      </c>
      <c r="D19" s="49" t="s">
        <v>60</v>
      </c>
      <c r="E19" s="29"/>
      <c r="F19" s="29"/>
    </row>
    <row r="20" spans="1:6" ht="27.75" customHeight="1" thickBot="1" x14ac:dyDescent="0.35">
      <c r="A20" s="6" t="s">
        <v>53</v>
      </c>
      <c r="B20" s="18"/>
      <c r="C20" s="18"/>
      <c r="D20" s="15"/>
      <c r="E20" s="29"/>
      <c r="F20" s="29"/>
    </row>
    <row r="21" spans="1:6" ht="27.75" customHeight="1" thickBot="1" x14ac:dyDescent="0.35">
      <c r="A21" s="6" t="s">
        <v>54</v>
      </c>
      <c r="B21" s="18"/>
      <c r="C21" s="18"/>
      <c r="D21" s="15" t="s">
        <v>19</v>
      </c>
      <c r="E21" s="29"/>
      <c r="F21" s="29"/>
    </row>
    <row r="22" spans="1:6" ht="27.75" customHeight="1" thickBot="1" x14ac:dyDescent="0.35">
      <c r="A22" s="6" t="s">
        <v>55</v>
      </c>
      <c r="B22" s="18"/>
      <c r="C22" s="18"/>
      <c r="D22" s="15"/>
      <c r="E22" s="29"/>
      <c r="F22" s="29"/>
    </row>
    <row r="23" spans="1:6" ht="27.75" customHeight="1" thickBot="1" x14ac:dyDescent="0.35">
      <c r="A23" s="6" t="s">
        <v>56</v>
      </c>
      <c r="B23" s="18"/>
      <c r="C23" s="18"/>
      <c r="D23" s="15" t="s">
        <v>61</v>
      </c>
      <c r="E23" s="29"/>
      <c r="F23" s="29"/>
    </row>
    <row r="24" spans="1:6" ht="27.75" customHeight="1" thickBot="1" x14ac:dyDescent="0.35">
      <c r="A24" s="6" t="s">
        <v>57</v>
      </c>
      <c r="B24" s="18"/>
      <c r="C24" s="18"/>
      <c r="D24" s="15"/>
      <c r="E24" s="29"/>
      <c r="F24" s="29"/>
    </row>
    <row r="25" spans="1:6" ht="23.1" customHeight="1" thickBot="1" x14ac:dyDescent="0.35">
      <c r="A25" s="6" t="s">
        <v>13</v>
      </c>
      <c r="B25" s="18"/>
      <c r="C25" s="18"/>
      <c r="D25" s="15"/>
      <c r="E25" s="29"/>
      <c r="F25" s="29"/>
    </row>
    <row r="26" spans="1:6" ht="23.1" customHeight="1" thickBot="1" x14ac:dyDescent="0.35">
      <c r="A26" s="25" t="s">
        <v>52</v>
      </c>
      <c r="B26" s="18"/>
      <c r="C26" s="18"/>
      <c r="D26" s="15" t="s">
        <v>62</v>
      </c>
      <c r="E26" s="29"/>
      <c r="F26" s="29"/>
    </row>
    <row r="27" spans="1:6" ht="23.1" customHeight="1" thickBot="1" x14ac:dyDescent="0.35">
      <c r="A27" s="44"/>
      <c r="B27" s="18"/>
      <c r="C27" s="18"/>
      <c r="D27" s="15" t="s">
        <v>63</v>
      </c>
      <c r="E27" s="29"/>
      <c r="F27" s="29"/>
    </row>
    <row r="28" spans="1:6" ht="23.1" customHeight="1" thickBot="1" x14ac:dyDescent="0.35">
      <c r="A28" s="34" t="s">
        <v>14</v>
      </c>
      <c r="B28" s="35">
        <f>SUM(B29:B31)</f>
        <v>0</v>
      </c>
      <c r="C28" s="35">
        <f>SUM(C29:C31)</f>
        <v>0</v>
      </c>
      <c r="D28" s="15" t="s">
        <v>64</v>
      </c>
      <c r="E28" s="29"/>
      <c r="F28" s="29"/>
    </row>
    <row r="29" spans="1:6" ht="23.1" customHeight="1" thickBot="1" x14ac:dyDescent="0.35">
      <c r="A29" s="6" t="s">
        <v>16</v>
      </c>
      <c r="B29" s="18"/>
      <c r="C29" s="18"/>
      <c r="D29" s="15" t="s">
        <v>15</v>
      </c>
      <c r="E29" s="29"/>
      <c r="F29" s="29"/>
    </row>
    <row r="30" spans="1:6" ht="23.1" customHeight="1" thickBot="1" x14ac:dyDescent="0.35">
      <c r="A30" s="6" t="s">
        <v>17</v>
      </c>
      <c r="B30" s="18"/>
      <c r="C30" s="18"/>
      <c r="D30" s="15"/>
      <c r="E30" s="29"/>
      <c r="F30" s="29"/>
    </row>
    <row r="31" spans="1:6" ht="23.1" customHeight="1" thickBot="1" x14ac:dyDescent="0.35">
      <c r="A31" s="6"/>
      <c r="B31" s="18"/>
      <c r="C31" s="18"/>
      <c r="D31" s="15"/>
      <c r="E31" s="29"/>
      <c r="F31" s="29"/>
    </row>
    <row r="32" spans="1:6" ht="23.1" customHeight="1" thickBot="1" x14ac:dyDescent="0.35">
      <c r="A32" s="34" t="s">
        <v>18</v>
      </c>
      <c r="B32" s="35">
        <f>SUM(B33:B35)</f>
        <v>0</v>
      </c>
      <c r="C32" s="35">
        <f>SUM(C33:C35)</f>
        <v>0</v>
      </c>
      <c r="D32" s="32" t="s">
        <v>24</v>
      </c>
      <c r="E32" s="40">
        <f>+E33+E34+E35</f>
        <v>0</v>
      </c>
      <c r="F32" s="40">
        <f>+F33+F34+F35</f>
        <v>0</v>
      </c>
    </row>
    <row r="33" spans="1:6" ht="23.1" customHeight="1" thickBot="1" x14ac:dyDescent="0.35">
      <c r="A33" s="6" t="s">
        <v>20</v>
      </c>
      <c r="B33" s="18"/>
      <c r="C33" s="18"/>
      <c r="D33" s="15" t="s">
        <v>65</v>
      </c>
      <c r="E33" s="29"/>
      <c r="F33" s="29"/>
    </row>
    <row r="34" spans="1:6" ht="23.1" customHeight="1" thickBot="1" x14ac:dyDescent="0.35">
      <c r="A34" s="6" t="s">
        <v>21</v>
      </c>
      <c r="B34" s="18"/>
      <c r="C34" s="18"/>
      <c r="D34" s="15"/>
      <c r="E34" s="29"/>
      <c r="F34" s="29"/>
    </row>
    <row r="35" spans="1:6" ht="23.1" customHeight="1" thickBot="1" x14ac:dyDescent="0.35">
      <c r="A35" s="6" t="s">
        <v>22</v>
      </c>
      <c r="B35" s="18"/>
      <c r="C35" s="18"/>
      <c r="D35" s="15"/>
      <c r="E35" s="29"/>
      <c r="F35" s="29"/>
    </row>
    <row r="36" spans="1:6" ht="23.1" customHeight="1" thickBot="1" x14ac:dyDescent="0.35">
      <c r="A36" s="34" t="s">
        <v>23</v>
      </c>
      <c r="B36" s="40">
        <f>B37</f>
        <v>0</v>
      </c>
      <c r="C36" s="40">
        <f>C37</f>
        <v>0</v>
      </c>
      <c r="D36" s="39" t="s">
        <v>27</v>
      </c>
      <c r="E36" s="40">
        <f>E37</f>
        <v>0</v>
      </c>
      <c r="F36" s="40">
        <f>F37</f>
        <v>0</v>
      </c>
    </row>
    <row r="37" spans="1:6" ht="23.1" customHeight="1" thickBot="1" x14ac:dyDescent="0.35">
      <c r="A37" s="41"/>
      <c r="B37" s="42"/>
      <c r="C37" s="42"/>
      <c r="D37" s="41"/>
      <c r="E37" s="43"/>
      <c r="F37" s="43"/>
    </row>
    <row r="38" spans="1:6" ht="23.1" customHeight="1" thickBot="1" x14ac:dyDescent="0.35">
      <c r="A38" s="46" t="s">
        <v>25</v>
      </c>
      <c r="B38" s="37"/>
      <c r="C38" s="37"/>
      <c r="D38" s="45" t="s">
        <v>69</v>
      </c>
      <c r="E38" s="37"/>
      <c r="F38" s="37"/>
    </row>
    <row r="39" spans="1:6" ht="23.1" customHeight="1" thickBot="1" x14ac:dyDescent="0.35">
      <c r="A39" s="34" t="s">
        <v>26</v>
      </c>
      <c r="B39" s="40"/>
      <c r="C39" s="40"/>
      <c r="D39" s="47" t="s">
        <v>29</v>
      </c>
      <c r="E39" s="40"/>
      <c r="F39" s="40"/>
    </row>
    <row r="40" spans="1:6" ht="18" customHeight="1" thickBot="1" x14ac:dyDescent="0.35">
      <c r="A40" s="38" t="s">
        <v>28</v>
      </c>
      <c r="B40" s="35"/>
      <c r="C40" s="35"/>
      <c r="D40" s="39" t="s">
        <v>58</v>
      </c>
      <c r="E40" s="40"/>
      <c r="F40" s="40"/>
    </row>
    <row r="41" spans="1:6" ht="23.1" customHeight="1" thickBot="1" x14ac:dyDescent="0.35">
      <c r="A41" s="8" t="s">
        <v>30</v>
      </c>
      <c r="B41" s="20">
        <f>B5</f>
        <v>0</v>
      </c>
      <c r="C41" s="20">
        <f>C5</f>
        <v>0</v>
      </c>
      <c r="D41" s="16" t="s">
        <v>31</v>
      </c>
      <c r="E41" s="20">
        <f>E5</f>
        <v>0</v>
      </c>
      <c r="F41" s="20">
        <f>F5</f>
        <v>0</v>
      </c>
    </row>
    <row r="42" spans="1:6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4" t="s">
        <v>33</v>
      </c>
      <c r="E42" s="28">
        <f>SUM(E43:E46)</f>
        <v>0</v>
      </c>
      <c r="F42" s="28">
        <f>SUM(F43:F46)</f>
        <v>0</v>
      </c>
    </row>
    <row r="43" spans="1:6" ht="18" customHeight="1" thickBot="1" x14ac:dyDescent="0.35">
      <c r="A43" s="6" t="s">
        <v>34</v>
      </c>
      <c r="B43" s="18"/>
      <c r="C43" s="18"/>
      <c r="D43" s="15" t="s">
        <v>35</v>
      </c>
      <c r="E43" s="21">
        <f>B43</f>
        <v>0</v>
      </c>
      <c r="F43" s="21">
        <f>C43</f>
        <v>0</v>
      </c>
    </row>
    <row r="44" spans="1:6" ht="23.1" customHeight="1" thickBot="1" x14ac:dyDescent="0.35">
      <c r="A44" s="6" t="s">
        <v>36</v>
      </c>
      <c r="B44" s="18"/>
      <c r="C44" s="18"/>
      <c r="D44" s="15" t="s">
        <v>37</v>
      </c>
      <c r="E44" s="21">
        <f t="shared" ref="E44:F46" si="0">B44</f>
        <v>0</v>
      </c>
      <c r="F44" s="21">
        <f t="shared" si="0"/>
        <v>0</v>
      </c>
    </row>
    <row r="45" spans="1:6" ht="23.1" customHeight="1" thickBot="1" x14ac:dyDescent="0.35">
      <c r="A45" s="6" t="s">
        <v>38</v>
      </c>
      <c r="B45" s="18"/>
      <c r="C45" s="18"/>
      <c r="D45" s="15" t="s">
        <v>39</v>
      </c>
      <c r="E45" s="21">
        <f t="shared" si="0"/>
        <v>0</v>
      </c>
      <c r="F45" s="21">
        <f t="shared" si="0"/>
        <v>0</v>
      </c>
    </row>
    <row r="46" spans="1:6" ht="23.1" customHeight="1" thickBot="1" x14ac:dyDescent="0.35">
      <c r="A46" s="6" t="s">
        <v>40</v>
      </c>
      <c r="B46" s="18"/>
      <c r="C46" s="18"/>
      <c r="D46" s="15" t="s">
        <v>40</v>
      </c>
      <c r="E46" s="21">
        <f t="shared" si="0"/>
        <v>0</v>
      </c>
      <c r="F46" s="21">
        <f t="shared" si="0"/>
        <v>0</v>
      </c>
    </row>
    <row r="47" spans="1:6" ht="23.1" customHeight="1" thickBot="1" x14ac:dyDescent="0.35">
      <c r="A47" s="9" t="s">
        <v>41</v>
      </c>
      <c r="B47" s="20">
        <f>B41+B42</f>
        <v>0</v>
      </c>
      <c r="C47" s="20">
        <f>C41+C42</f>
        <v>0</v>
      </c>
      <c r="D47" s="17" t="s">
        <v>41</v>
      </c>
      <c r="E47" s="20">
        <f>E41+E42</f>
        <v>0</v>
      </c>
      <c r="F47" s="20">
        <f>F41+F42</f>
        <v>0</v>
      </c>
    </row>
    <row r="48" spans="1:6" ht="23.1" customHeight="1" x14ac:dyDescent="0.3"/>
    <row r="49" spans="4:6" ht="15.75" customHeight="1" x14ac:dyDescent="0.3">
      <c r="D49" s="10" t="s">
        <v>42</v>
      </c>
      <c r="E49" s="31">
        <f>B41-E41</f>
        <v>0</v>
      </c>
      <c r="F49" s="31">
        <f>C41-F41</f>
        <v>0</v>
      </c>
    </row>
  </sheetData>
  <pageMargins left="0" right="0" top="0" bottom="0" header="0.31496062992125984" footer="0.31496062992125984"/>
  <pageSetup paperSize="9" orientation="portrait" horizontalDpi="0" verticalDpi="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J142"/>
  <sheetViews>
    <sheetView topLeftCell="C34" workbookViewId="0">
      <selection activeCell="J44" sqref="J44"/>
    </sheetView>
  </sheetViews>
  <sheetFormatPr baseColWidth="10" defaultRowHeight="14.4" x14ac:dyDescent="0.3"/>
  <cols>
    <col min="1" max="1" width="43.5546875" customWidth="1"/>
    <col min="2" max="2" width="12.88671875" customWidth="1"/>
    <col min="3" max="3" width="13.88671875" customWidth="1"/>
    <col min="4" max="4" width="34.88671875" style="10" customWidth="1"/>
    <col min="5" max="5" width="12.88671875" customWidth="1"/>
    <col min="6" max="6" width="13.6640625" customWidth="1"/>
    <col min="8" max="8" width="20.33203125" customWidth="1"/>
  </cols>
  <sheetData>
    <row r="1" spans="1:10" ht="6" customHeight="1" x14ac:dyDescent="0.3">
      <c r="A1" s="27"/>
    </row>
    <row r="2" spans="1:10" ht="16.2" x14ac:dyDescent="0.3">
      <c r="A2" s="1" t="s">
        <v>131</v>
      </c>
    </row>
    <row r="3" spans="1:10" ht="7.5" customHeight="1" thickBot="1" x14ac:dyDescent="0.35">
      <c r="A3" s="2"/>
    </row>
    <row r="4" spans="1:10" ht="14.25" customHeight="1" thickBot="1" x14ac:dyDescent="0.35">
      <c r="A4" s="3" t="s">
        <v>0</v>
      </c>
      <c r="B4" s="4" t="s">
        <v>74</v>
      </c>
      <c r="C4" s="4" t="s">
        <v>75</v>
      </c>
      <c r="D4" s="11" t="s">
        <v>1</v>
      </c>
      <c r="E4" s="4" t="s">
        <v>74</v>
      </c>
      <c r="F4" s="4" t="s">
        <v>75</v>
      </c>
    </row>
    <row r="5" spans="1:10" ht="23.1" customHeight="1" thickBot="1" x14ac:dyDescent="0.35">
      <c r="A5" s="5" t="s">
        <v>2</v>
      </c>
      <c r="B5" s="18">
        <f>B6+B13+B19+B28+B32+B36+B38+B39+B40</f>
        <v>85960</v>
      </c>
      <c r="C5" s="18">
        <f>C6+C13+C19+C28+C32+C36+C38+C39+C40</f>
        <v>0</v>
      </c>
      <c r="D5" s="12" t="s">
        <v>3</v>
      </c>
      <c r="E5" s="21">
        <f>E6+E13+E32+E36+E38+E39+E40</f>
        <v>6500</v>
      </c>
      <c r="F5" s="52">
        <f>F6+F13+F32+F36+F38+F39+F40</f>
        <v>0</v>
      </c>
    </row>
    <row r="6" spans="1:10" ht="23.1" customHeight="1" thickBot="1" x14ac:dyDescent="0.35">
      <c r="A6" s="46" t="s">
        <v>4</v>
      </c>
      <c r="B6" s="37">
        <f>SUM(B7:B12)</f>
        <v>6430</v>
      </c>
      <c r="C6" s="37">
        <f>SUM(C7:C12)</f>
        <v>0</v>
      </c>
      <c r="D6" s="47" t="s">
        <v>66</v>
      </c>
      <c r="E6" s="37">
        <f>SUM(E7:E12)</f>
        <v>0</v>
      </c>
      <c r="F6" s="37">
        <f>SUM(F7:F12)</f>
        <v>0</v>
      </c>
    </row>
    <row r="7" spans="1:10" ht="23.1" customHeight="1" thickBot="1" x14ac:dyDescent="0.35">
      <c r="A7" s="6" t="s">
        <v>43</v>
      </c>
      <c r="B7" s="55">
        <f>SUM('DEB9:FIN9'!B7)</f>
        <v>3730</v>
      </c>
      <c r="C7" s="18">
        <f>SUM('DEB9:FIN9'!C7)</f>
        <v>0</v>
      </c>
      <c r="D7" s="13" t="s">
        <v>48</v>
      </c>
      <c r="E7" s="21">
        <f>SUM('DEB9:FIN9'!E7)</f>
        <v>0</v>
      </c>
      <c r="F7" s="21">
        <f>SUM('DEB9:FIN9'!F7)</f>
        <v>0</v>
      </c>
    </row>
    <row r="8" spans="1:10" ht="23.1" customHeight="1" thickBot="1" x14ac:dyDescent="0.35">
      <c r="A8" s="6" t="s">
        <v>44</v>
      </c>
      <c r="B8" s="55">
        <f>SUM('DEB9:FIN9'!B8)</f>
        <v>0</v>
      </c>
      <c r="C8" s="18">
        <f>SUM('DEB9:FIN9'!C8)</f>
        <v>0</v>
      </c>
      <c r="D8" s="13"/>
      <c r="E8" s="21">
        <f>SUM('DEB9:FIN9'!E8)</f>
        <v>0</v>
      </c>
      <c r="F8" s="21">
        <f>SUM('DEB9:FIN9'!F8)</f>
        <v>0</v>
      </c>
    </row>
    <row r="9" spans="1:10" ht="23.1" customHeight="1" thickBot="1" x14ac:dyDescent="0.35">
      <c r="A9" s="6" t="s">
        <v>45</v>
      </c>
      <c r="B9" s="55">
        <f>SUM('DEB9:FIN9'!B9)</f>
        <v>700</v>
      </c>
      <c r="C9" s="18">
        <f>SUM('DEB9:FIN9'!C9)</f>
        <v>0</v>
      </c>
      <c r="D9" s="13" t="s">
        <v>49</v>
      </c>
      <c r="E9" s="21">
        <f>SUM('DEB9:FIN9'!E9)</f>
        <v>0</v>
      </c>
      <c r="F9" s="21">
        <f>SUM('DEB9:FIN9'!F9)</f>
        <v>0</v>
      </c>
    </row>
    <row r="10" spans="1:10" ht="23.1" customHeight="1" thickBot="1" x14ac:dyDescent="0.35">
      <c r="A10" s="6" t="s">
        <v>46</v>
      </c>
      <c r="B10" s="55">
        <f>SUM('DEB9:FIN9'!B10)</f>
        <v>0</v>
      </c>
      <c r="C10" s="18">
        <f>SUM('DEB9:FIN9'!C10)</f>
        <v>0</v>
      </c>
      <c r="D10" s="13"/>
      <c r="E10" s="21">
        <f>SUM('DEB9:FIN9'!E10)</f>
        <v>0</v>
      </c>
      <c r="F10" s="21">
        <f>SUM('DEB9:FIN9'!F10)</f>
        <v>0</v>
      </c>
    </row>
    <row r="11" spans="1:10" ht="23.1" customHeight="1" thickBot="1" x14ac:dyDescent="0.35">
      <c r="A11" s="6" t="s">
        <v>47</v>
      </c>
      <c r="B11" s="55">
        <f>SUM('DEB9:FIN9'!B11)</f>
        <v>2000</v>
      </c>
      <c r="C11" s="18">
        <f>SUM('DEB9:FIN9'!C11)</f>
        <v>0</v>
      </c>
      <c r="D11" s="13" t="s">
        <v>50</v>
      </c>
      <c r="E11" s="21">
        <f>SUM('DEB9:FIN9'!E11)</f>
        <v>0</v>
      </c>
      <c r="F11" s="21">
        <f>SUM('DEB9:FIN9'!F11)</f>
        <v>0</v>
      </c>
    </row>
    <row r="12" spans="1:10" ht="23.1" customHeight="1" thickBot="1" x14ac:dyDescent="0.35">
      <c r="A12" s="6"/>
      <c r="B12" s="55">
        <f>SUM('DEB9:FIN9'!B12)</f>
        <v>0</v>
      </c>
      <c r="C12" s="18">
        <f>SUM('DEB9:FIN9'!C12)</f>
        <v>0</v>
      </c>
      <c r="D12" s="13"/>
      <c r="E12" s="21">
        <f>SUM('DEB9:FIN9'!E12)</f>
        <v>0</v>
      </c>
      <c r="F12" s="21">
        <f>SUM('DEB9:FIN9'!F12)</f>
        <v>0</v>
      </c>
    </row>
    <row r="13" spans="1:10" ht="23.1" customHeight="1" thickBot="1" x14ac:dyDescent="0.35">
      <c r="A13" s="34" t="s">
        <v>7</v>
      </c>
      <c r="B13" s="35">
        <f>SUM(B14:B18)</f>
        <v>31100</v>
      </c>
      <c r="C13" s="35">
        <f>SUM(C14:C18)</f>
        <v>0</v>
      </c>
      <c r="D13" s="32" t="s">
        <v>5</v>
      </c>
      <c r="E13" s="40">
        <f>SUM(E14:E31)</f>
        <v>0</v>
      </c>
      <c r="F13" s="40">
        <f>SUM(F14:F31)</f>
        <v>0</v>
      </c>
    </row>
    <row r="14" spans="1:10" ht="23.1" customHeight="1" thickBot="1" x14ac:dyDescent="0.35">
      <c r="A14" s="6" t="s">
        <v>51</v>
      </c>
      <c r="B14" s="55">
        <f>SUM('DEB9:FIN9'!B14)</f>
        <v>0</v>
      </c>
      <c r="C14" s="18">
        <f>SUM('DEB9:FIN9'!C14)</f>
        <v>0</v>
      </c>
      <c r="D14" s="15" t="s">
        <v>6</v>
      </c>
      <c r="E14" s="21">
        <f>SUM('DEB9:FIN9'!E14)</f>
        <v>0</v>
      </c>
      <c r="F14" s="21">
        <f>SUM('DEB9:FIN9'!F14)</f>
        <v>0</v>
      </c>
      <c r="H14" s="53"/>
      <c r="I14" s="54"/>
      <c r="J14" s="54"/>
    </row>
    <row r="15" spans="1:10" ht="23.1" customHeight="1" thickBot="1" x14ac:dyDescent="0.35">
      <c r="A15" s="6" t="s">
        <v>67</v>
      </c>
      <c r="B15" s="55">
        <f>SUM('DEB9:FIN9'!B15)</f>
        <v>25600</v>
      </c>
      <c r="C15" s="18">
        <f>SUM('DEB9:FIN9'!C15)</f>
        <v>0</v>
      </c>
      <c r="D15" s="15" t="s">
        <v>165</v>
      </c>
      <c r="E15" s="21">
        <f>SUM('DEB9:FIN9'!E15)</f>
        <v>0</v>
      </c>
      <c r="F15" s="21">
        <f>SUM('DEB9:FIN9'!F15)</f>
        <v>0</v>
      </c>
      <c r="H15" s="53"/>
      <c r="I15" s="54"/>
      <c r="J15" s="54"/>
    </row>
    <row r="16" spans="1:10" ht="23.1" customHeight="1" thickBot="1" x14ac:dyDescent="0.35">
      <c r="A16" s="6" t="s">
        <v>8</v>
      </c>
      <c r="B16" s="55">
        <f>SUM('DEB9:FIN9'!B16)</f>
        <v>5500</v>
      </c>
      <c r="C16" s="18">
        <f>SUM('DEB9:FIN9'!C16)</f>
        <v>0</v>
      </c>
      <c r="D16" s="23" t="s">
        <v>9</v>
      </c>
      <c r="E16" s="21">
        <f>SUM('DEB9:FIN9'!E16)</f>
        <v>0</v>
      </c>
      <c r="F16" s="21">
        <f>SUM('DEB9:FIN9'!F16)</f>
        <v>0</v>
      </c>
      <c r="H16" s="53"/>
      <c r="I16" s="54"/>
      <c r="J16" s="54"/>
    </row>
    <row r="17" spans="1:10" ht="23.1" customHeight="1" thickBot="1" x14ac:dyDescent="0.35">
      <c r="A17" s="25" t="s">
        <v>10</v>
      </c>
      <c r="B17" s="55">
        <f>SUM('DEB9:FIN9'!B17)</f>
        <v>0</v>
      </c>
      <c r="C17" s="18">
        <f>SUM('DEB9:FIN9'!C17)</f>
        <v>0</v>
      </c>
      <c r="D17" s="23" t="s">
        <v>12</v>
      </c>
      <c r="E17" s="21">
        <f>SUM('DEB9:FIN9'!E17)</f>
        <v>0</v>
      </c>
      <c r="F17" s="21">
        <f>SUM('DEB9:FIN9'!F17)</f>
        <v>0</v>
      </c>
      <c r="H17" s="53"/>
      <c r="I17" s="54"/>
      <c r="J17" s="54"/>
    </row>
    <row r="18" spans="1:10" ht="18.75" customHeight="1" thickBot="1" x14ac:dyDescent="0.35">
      <c r="A18" s="25" t="s">
        <v>52</v>
      </c>
      <c r="B18" s="55">
        <f>SUM('DEB9:FIN9'!B18)</f>
        <v>0</v>
      </c>
      <c r="C18" s="18">
        <f>SUM('DEB9:FIN9'!C18)</f>
        <v>0</v>
      </c>
      <c r="D18" s="48" t="s">
        <v>59</v>
      </c>
      <c r="E18" s="21">
        <f>SUM('DEB9:FIN9'!E18)</f>
        <v>0</v>
      </c>
      <c r="F18" s="21">
        <f>SUM('DEB9:FIN9'!F18)</f>
        <v>0</v>
      </c>
      <c r="H18" s="53"/>
      <c r="I18" s="54"/>
      <c r="J18" s="54"/>
    </row>
    <row r="19" spans="1:10" ht="16.5" customHeight="1" thickBot="1" x14ac:dyDescent="0.35">
      <c r="A19" s="36" t="s">
        <v>11</v>
      </c>
      <c r="B19" s="35">
        <f>SUM('DEB9:FIN9'!B19)</f>
        <v>30830</v>
      </c>
      <c r="C19" s="35">
        <f>SUM('DEB9:FIN9'!C19)</f>
        <v>0</v>
      </c>
      <c r="D19" s="49" t="s">
        <v>60</v>
      </c>
      <c r="E19" s="21">
        <f>SUM('DEB9:FIN9'!E19)</f>
        <v>0</v>
      </c>
      <c r="F19" s="21">
        <f>SUM('DEB9:FIN9'!F19)</f>
        <v>0</v>
      </c>
      <c r="H19" s="53"/>
      <c r="I19" s="54"/>
      <c r="J19" s="54"/>
    </row>
    <row r="20" spans="1:10" ht="27.75" customHeight="1" thickBot="1" x14ac:dyDescent="0.35">
      <c r="A20" s="6" t="s">
        <v>53</v>
      </c>
      <c r="B20" s="55">
        <f>SUM('DEB9:FIN9'!B20)</f>
        <v>22880</v>
      </c>
      <c r="C20" s="18">
        <f>SUM('DEB9:FIN9'!C20)</f>
        <v>0</v>
      </c>
      <c r="D20" s="15"/>
      <c r="E20" s="21">
        <f>SUM('DEB9:FIN9'!E20)</f>
        <v>0</v>
      </c>
      <c r="F20" s="21">
        <f>SUM('DEB9:FIN9'!F20)</f>
        <v>0</v>
      </c>
      <c r="H20" s="53"/>
      <c r="I20" s="54"/>
      <c r="J20" s="54"/>
    </row>
    <row r="21" spans="1:10" ht="27.75" customHeight="1" thickBot="1" x14ac:dyDescent="0.35">
      <c r="A21" s="6" t="s">
        <v>54</v>
      </c>
      <c r="B21" s="55">
        <f>SUM('DEB9:FIN9'!B21)</f>
        <v>0</v>
      </c>
      <c r="C21" s="18">
        <f>SUM('DEB9:FIN9'!C21)</f>
        <v>0</v>
      </c>
      <c r="D21" s="15" t="s">
        <v>19</v>
      </c>
      <c r="E21" s="21">
        <f>SUM('DEB9:FIN9'!E21)</f>
        <v>0</v>
      </c>
      <c r="F21" s="21">
        <f>SUM('DEB9:FIN9'!F21)</f>
        <v>0</v>
      </c>
      <c r="H21" s="53"/>
      <c r="I21" s="54"/>
      <c r="J21" s="54"/>
    </row>
    <row r="22" spans="1:10" ht="27.75" customHeight="1" thickBot="1" x14ac:dyDescent="0.35">
      <c r="A22" s="6" t="s">
        <v>55</v>
      </c>
      <c r="B22" s="55">
        <f>SUM('DEB9:FIN9'!B22)</f>
        <v>2500</v>
      </c>
      <c r="C22" s="18">
        <f>SUM('DEB9:FIN9'!C22)</f>
        <v>0</v>
      </c>
      <c r="D22" s="15"/>
      <c r="E22" s="21">
        <f>SUM('DEB9:FIN9'!E22)</f>
        <v>0</v>
      </c>
      <c r="F22" s="21">
        <f>SUM('DEB9:FIN9'!F22)</f>
        <v>0</v>
      </c>
      <c r="H22" s="53"/>
      <c r="I22" s="54"/>
      <c r="J22" s="54"/>
    </row>
    <row r="23" spans="1:10" ht="27.75" customHeight="1" thickBot="1" x14ac:dyDescent="0.35">
      <c r="A23" s="6" t="s">
        <v>56</v>
      </c>
      <c r="B23" s="55">
        <f>SUM('DEB9:FIN9'!B23)</f>
        <v>0</v>
      </c>
      <c r="C23" s="18">
        <f>SUM('DEB9:FIN9'!C23)</f>
        <v>0</v>
      </c>
      <c r="D23" s="15" t="s">
        <v>61</v>
      </c>
      <c r="E23" s="21">
        <f>SUM('DEB9:FIN9'!E23)</f>
        <v>0</v>
      </c>
      <c r="F23" s="21">
        <f>SUM('DEB9:FIN9'!F23)</f>
        <v>0</v>
      </c>
      <c r="H23" s="53"/>
      <c r="I23" s="54"/>
      <c r="J23" s="54"/>
    </row>
    <row r="24" spans="1:10" ht="27.75" customHeight="1" thickBot="1" x14ac:dyDescent="0.35">
      <c r="A24" s="6" t="s">
        <v>57</v>
      </c>
      <c r="B24" s="55">
        <f>SUM('DEB9:FIN9'!B24)</f>
        <v>4000</v>
      </c>
      <c r="C24" s="18">
        <f>SUM('DEB9:FIN9'!C24)</f>
        <v>0</v>
      </c>
      <c r="D24" s="15"/>
      <c r="E24" s="21">
        <f>SUM('DEB9:FIN9'!E24)</f>
        <v>0</v>
      </c>
      <c r="F24" s="21">
        <f>SUM('DEB9:FIN9'!F24)</f>
        <v>0</v>
      </c>
      <c r="H24" s="53"/>
      <c r="I24" s="54"/>
      <c r="J24" s="54"/>
    </row>
    <row r="25" spans="1:10" ht="23.1" customHeight="1" thickBot="1" x14ac:dyDescent="0.35">
      <c r="A25" s="6" t="s">
        <v>13</v>
      </c>
      <c r="B25" s="55">
        <f>SUM('DEB9:FIN9'!B25)</f>
        <v>550</v>
      </c>
      <c r="C25" s="18">
        <f>SUM('DEB9:FIN9'!C25)</f>
        <v>0</v>
      </c>
      <c r="D25" s="15"/>
      <c r="E25" s="21">
        <f>SUM('DEB9:FIN9'!E25)</f>
        <v>0</v>
      </c>
      <c r="F25" s="21">
        <f>SUM('DEB9:FIN9'!F25)</f>
        <v>0</v>
      </c>
      <c r="H25" s="53"/>
      <c r="I25" s="54"/>
      <c r="J25" s="54"/>
    </row>
    <row r="26" spans="1:10" ht="23.1" customHeight="1" thickBot="1" x14ac:dyDescent="0.35">
      <c r="A26" s="25" t="s">
        <v>52</v>
      </c>
      <c r="B26" s="55">
        <f>SUM('DEB9:FIN9'!B26)</f>
        <v>900</v>
      </c>
      <c r="C26" s="18">
        <f>SUM('DEB9:FIN9'!C26)</f>
        <v>0</v>
      </c>
      <c r="D26" s="15" t="s">
        <v>62</v>
      </c>
      <c r="E26" s="21">
        <f>SUM('DEB9:FIN9'!E26)</f>
        <v>0</v>
      </c>
      <c r="F26" s="21">
        <f>SUM('DEB9:FIN9'!F26)</f>
        <v>0</v>
      </c>
      <c r="H26" s="53"/>
      <c r="I26" s="54"/>
      <c r="J26" s="54"/>
    </row>
    <row r="27" spans="1:10" ht="23.1" customHeight="1" thickBot="1" x14ac:dyDescent="0.35">
      <c r="A27" s="44"/>
      <c r="B27" s="55">
        <f>SUM('DEB9:FIN9'!B27)</f>
        <v>0</v>
      </c>
      <c r="C27" s="18">
        <f>SUM('DEB9:FIN9'!C27)</f>
        <v>0</v>
      </c>
      <c r="D27" s="15" t="s">
        <v>63</v>
      </c>
      <c r="E27" s="21">
        <f>SUM('DEB9:FIN9'!E27)</f>
        <v>0</v>
      </c>
      <c r="F27" s="21">
        <f>SUM('DEB9:FIN9'!F27)</f>
        <v>0</v>
      </c>
      <c r="H27" s="53"/>
      <c r="I27" s="54"/>
      <c r="J27" s="54"/>
    </row>
    <row r="28" spans="1:10" ht="23.1" customHeight="1" thickBot="1" x14ac:dyDescent="0.35">
      <c r="A28" s="34" t="s">
        <v>14</v>
      </c>
      <c r="B28" s="35">
        <f>SUM(B29:B31)</f>
        <v>5300</v>
      </c>
      <c r="C28" s="35">
        <f>SUM(C29:C31)</f>
        <v>0</v>
      </c>
      <c r="D28" s="15" t="s">
        <v>64</v>
      </c>
      <c r="E28" s="21">
        <f>SUM('DEB9:FIN9'!E28)</f>
        <v>0</v>
      </c>
      <c r="F28" s="21">
        <f>SUM('DEB9:FIN9'!F28)</f>
        <v>0</v>
      </c>
      <c r="H28" s="53"/>
      <c r="I28" s="54"/>
      <c r="J28" s="54"/>
    </row>
    <row r="29" spans="1:10" ht="23.1" customHeight="1" thickBot="1" x14ac:dyDescent="0.35">
      <c r="A29" s="6" t="s">
        <v>16</v>
      </c>
      <c r="B29" s="55">
        <f>SUM('DEB9:FIN9'!B29)</f>
        <v>4500</v>
      </c>
      <c r="C29" s="18">
        <f>SUM('DEB9:FIN9'!C29)</f>
        <v>0</v>
      </c>
      <c r="D29" s="15" t="s">
        <v>15</v>
      </c>
      <c r="E29" s="21">
        <f>SUM('DEB9:FIN9'!E29)</f>
        <v>0</v>
      </c>
      <c r="F29" s="21">
        <f>SUM('DEB9:FIN9'!F29)</f>
        <v>0</v>
      </c>
      <c r="H29" s="53"/>
      <c r="I29" s="54"/>
      <c r="J29" s="54"/>
    </row>
    <row r="30" spans="1:10" ht="23.1" customHeight="1" thickBot="1" x14ac:dyDescent="0.35">
      <c r="A30" s="6" t="s">
        <v>17</v>
      </c>
      <c r="B30" s="55">
        <f>SUM('DEB9:FIN9'!B30)</f>
        <v>800</v>
      </c>
      <c r="C30" s="18">
        <f>SUM('DEB9:FIN9'!C30)</f>
        <v>0</v>
      </c>
      <c r="D30" s="15"/>
      <c r="E30" s="21">
        <f>SUM('DEB9:FIN9'!E30)</f>
        <v>0</v>
      </c>
      <c r="F30" s="21">
        <f>SUM('DEB9:FIN9'!F30)</f>
        <v>0</v>
      </c>
      <c r="H30" s="53"/>
      <c r="I30" s="54"/>
      <c r="J30" s="54"/>
    </row>
    <row r="31" spans="1:10" ht="23.1" customHeight="1" thickBot="1" x14ac:dyDescent="0.35">
      <c r="A31" s="6"/>
      <c r="B31" s="55">
        <f>SUM('DEB9:FIN9'!B31)</f>
        <v>0</v>
      </c>
      <c r="C31" s="18">
        <f>SUM('DEB9:FIN9'!C31)</f>
        <v>0</v>
      </c>
      <c r="D31" s="15"/>
      <c r="E31" s="21">
        <f>SUM('DEB9:FIN9'!E31)</f>
        <v>0</v>
      </c>
      <c r="F31" s="21">
        <f>SUM('DEB9:FIN9'!F31)</f>
        <v>0</v>
      </c>
      <c r="H31" s="53"/>
      <c r="I31" s="54"/>
      <c r="J31" s="54"/>
    </row>
    <row r="32" spans="1:10" ht="23.1" customHeight="1" thickBot="1" x14ac:dyDescent="0.35">
      <c r="A32" s="34" t="s">
        <v>18</v>
      </c>
      <c r="B32" s="35">
        <f>SUM(B33:B35)</f>
        <v>0</v>
      </c>
      <c r="C32" s="35">
        <f>SUM(C33:C35)</f>
        <v>0</v>
      </c>
      <c r="D32" s="32" t="s">
        <v>24</v>
      </c>
      <c r="E32" s="40">
        <f>+E33+E34+E35</f>
        <v>0</v>
      </c>
      <c r="F32" s="40">
        <f>+F33+F34+F35</f>
        <v>0</v>
      </c>
      <c r="H32" s="53"/>
      <c r="I32" s="54"/>
      <c r="J32" s="54"/>
    </row>
    <row r="33" spans="1:10" ht="23.1" customHeight="1" thickBot="1" x14ac:dyDescent="0.35">
      <c r="A33" s="6" t="s">
        <v>20</v>
      </c>
      <c r="B33" s="55">
        <f>SUM('DEB9:FIN9'!B33)</f>
        <v>0</v>
      </c>
      <c r="C33" s="18">
        <f>SUM('DEB9:FIN9'!C33)</f>
        <v>0</v>
      </c>
      <c r="D33" s="15" t="s">
        <v>65</v>
      </c>
      <c r="E33" s="21">
        <f>SUM('DEB9:FIN9'!E33)</f>
        <v>0</v>
      </c>
      <c r="F33" s="21">
        <f>SUM('DEB9:FIN9'!F33)</f>
        <v>0</v>
      </c>
      <c r="H33" s="53"/>
      <c r="I33" s="54"/>
      <c r="J33" s="54"/>
    </row>
    <row r="34" spans="1:10" ht="23.1" customHeight="1" thickBot="1" x14ac:dyDescent="0.35">
      <c r="A34" s="6" t="s">
        <v>21</v>
      </c>
      <c r="B34" s="55">
        <f>SUM('DEB9:FIN9'!B34)</f>
        <v>0</v>
      </c>
      <c r="C34" s="18">
        <f>SUM('DEB9:FIN9'!C34)</f>
        <v>0</v>
      </c>
      <c r="D34" s="15" t="s">
        <v>88</v>
      </c>
      <c r="E34" s="21">
        <f>SUM('DEB9:FIN9'!E34)</f>
        <v>0</v>
      </c>
      <c r="F34" s="21">
        <f>SUM('DEB9:FIN9'!F34)</f>
        <v>0</v>
      </c>
      <c r="H34" s="53"/>
      <c r="I34" s="54"/>
      <c r="J34" s="54"/>
    </row>
    <row r="35" spans="1:10" ht="23.1" customHeight="1" thickBot="1" x14ac:dyDescent="0.35">
      <c r="A35" s="6" t="s">
        <v>22</v>
      </c>
      <c r="B35" s="55">
        <f>SUM('DEB9:FIN9'!B35)</f>
        <v>0</v>
      </c>
      <c r="C35" s="18">
        <f>SUM('DEB9:FIN9'!C35)</f>
        <v>0</v>
      </c>
      <c r="D35" s="15"/>
      <c r="E35" s="21">
        <f>SUM('DEB9:FIN9'!E35)</f>
        <v>0</v>
      </c>
      <c r="F35" s="21">
        <f>SUM('DEB9:FIN9'!F35)</f>
        <v>0</v>
      </c>
      <c r="H35" s="53"/>
      <c r="I35" s="54"/>
      <c r="J35" s="54"/>
    </row>
    <row r="36" spans="1:10" ht="23.1" customHeight="1" thickBot="1" x14ac:dyDescent="0.35">
      <c r="A36" s="34" t="s">
        <v>23</v>
      </c>
      <c r="B36" s="40">
        <f>B37</f>
        <v>0</v>
      </c>
      <c r="C36" s="40">
        <f>C37</f>
        <v>0</v>
      </c>
      <c r="D36" s="39" t="s">
        <v>27</v>
      </c>
      <c r="E36" s="40">
        <f>E37</f>
        <v>4000</v>
      </c>
      <c r="F36" s="40">
        <f>F37</f>
        <v>0</v>
      </c>
      <c r="H36" s="53"/>
      <c r="I36" s="54"/>
      <c r="J36" s="54"/>
    </row>
    <row r="37" spans="1:10" ht="23.1" customHeight="1" thickBot="1" x14ac:dyDescent="0.35">
      <c r="A37" s="41"/>
      <c r="B37" s="55">
        <f>SUM('DEB9:FIN9'!B37)</f>
        <v>0</v>
      </c>
      <c r="C37" s="18">
        <f>SUM('DEB9:FIN9'!C37)</f>
        <v>0</v>
      </c>
      <c r="D37" s="41"/>
      <c r="E37" s="21">
        <f>SUM('DEB9:FIN9'!E37)</f>
        <v>4000</v>
      </c>
      <c r="F37" s="21">
        <f>SUM('DEB9:FIN9'!F37)</f>
        <v>0</v>
      </c>
      <c r="H37" s="53"/>
      <c r="I37" s="54"/>
      <c r="J37" s="54"/>
    </row>
    <row r="38" spans="1:10" ht="23.1" customHeight="1" thickBot="1" x14ac:dyDescent="0.35">
      <c r="A38" s="46" t="s">
        <v>25</v>
      </c>
      <c r="B38" s="37">
        <f>SUM('DEB9:FIN9'!B38)</f>
        <v>0</v>
      </c>
      <c r="C38" s="37">
        <f>SUM('DEB9:FIN9'!C38)</f>
        <v>0</v>
      </c>
      <c r="D38" s="45" t="s">
        <v>69</v>
      </c>
      <c r="E38" s="37">
        <f>SUM('DEB9:FIN9'!E38)</f>
        <v>2500</v>
      </c>
      <c r="F38" s="37">
        <f>SUM('DEB9:FIN9'!F38)</f>
        <v>0</v>
      </c>
      <c r="H38" s="53"/>
      <c r="I38" s="54"/>
      <c r="J38" s="54"/>
    </row>
    <row r="39" spans="1:10" ht="23.1" customHeight="1" thickBot="1" x14ac:dyDescent="0.35">
      <c r="A39" s="34" t="s">
        <v>26</v>
      </c>
      <c r="B39" s="40">
        <f>SUM('DEB9:FIN9'!B39)</f>
        <v>0</v>
      </c>
      <c r="C39" s="40">
        <f>SUM('DEB9:FIN9'!C39)</f>
        <v>0</v>
      </c>
      <c r="D39" s="47" t="s">
        <v>29</v>
      </c>
      <c r="E39" s="40">
        <f>SUM('DEB9:FIN9'!E39)</f>
        <v>0</v>
      </c>
      <c r="F39" s="40">
        <f>SUM('DEB9:FIN9'!F39)</f>
        <v>0</v>
      </c>
      <c r="H39" s="53"/>
      <c r="I39" s="54"/>
      <c r="J39" s="54"/>
    </row>
    <row r="40" spans="1:10" ht="18" customHeight="1" thickBot="1" x14ac:dyDescent="0.35">
      <c r="A40" s="38" t="s">
        <v>28</v>
      </c>
      <c r="B40" s="35">
        <f>SUM('DEB9:FIN9'!B40)</f>
        <v>12300</v>
      </c>
      <c r="C40" s="35">
        <f>SUM('DEB9:FIN9'!C40)</f>
        <v>0</v>
      </c>
      <c r="D40" s="39" t="s">
        <v>58</v>
      </c>
      <c r="E40" s="40">
        <f>SUM('DEB9:FIN9'!E40)</f>
        <v>0</v>
      </c>
      <c r="F40" s="40">
        <f>SUM('DEB9:FIN9'!F40)</f>
        <v>0</v>
      </c>
      <c r="H40" s="53"/>
      <c r="I40" s="54"/>
      <c r="J40" s="54"/>
    </row>
    <row r="41" spans="1:10" ht="23.1" customHeight="1" thickBot="1" x14ac:dyDescent="0.35">
      <c r="A41" s="8" t="s">
        <v>30</v>
      </c>
      <c r="B41" s="20">
        <f>B5</f>
        <v>85960</v>
      </c>
      <c r="C41" s="20">
        <f>C5</f>
        <v>0</v>
      </c>
      <c r="D41" s="16" t="s">
        <v>31</v>
      </c>
      <c r="E41" s="30">
        <f>E5</f>
        <v>6500</v>
      </c>
      <c r="F41" s="30">
        <f>F5</f>
        <v>0</v>
      </c>
      <c r="H41" s="53"/>
      <c r="I41" s="54"/>
      <c r="J41" s="54"/>
    </row>
    <row r="42" spans="1:10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4" t="s">
        <v>33</v>
      </c>
      <c r="E42" s="28">
        <f>SUM(E43:E46)</f>
        <v>0</v>
      </c>
      <c r="F42" s="28">
        <f>SUM(F43:F46)</f>
        <v>0</v>
      </c>
      <c r="H42" s="53"/>
      <c r="I42" s="54"/>
      <c r="J42" s="54"/>
    </row>
    <row r="43" spans="1:10" ht="18" customHeight="1" thickBot="1" x14ac:dyDescent="0.35">
      <c r="A43" s="6" t="s">
        <v>34</v>
      </c>
      <c r="B43" s="55">
        <f>SUM('DEB9:FIN9'!B43)</f>
        <v>0</v>
      </c>
      <c r="C43" s="18">
        <f>SUM('DEB9:FIN9'!C43)</f>
        <v>0</v>
      </c>
      <c r="D43" s="15" t="s">
        <v>35</v>
      </c>
      <c r="E43" s="21">
        <f t="shared" ref="E43:F45" si="0">B43</f>
        <v>0</v>
      </c>
      <c r="F43" s="21">
        <f t="shared" si="0"/>
        <v>0</v>
      </c>
      <c r="H43" s="53"/>
      <c r="I43" s="54"/>
      <c r="J43" s="54"/>
    </row>
    <row r="44" spans="1:10" ht="23.1" customHeight="1" thickBot="1" x14ac:dyDescent="0.35">
      <c r="A44" s="6" t="s">
        <v>36</v>
      </c>
      <c r="B44" s="55">
        <f>SUM('DEB9:FIN9'!B44)</f>
        <v>0</v>
      </c>
      <c r="C44" s="18">
        <f>SUM('DEB9:FIN9'!C44)</f>
        <v>0</v>
      </c>
      <c r="D44" s="15" t="s">
        <v>37</v>
      </c>
      <c r="E44" s="21">
        <f t="shared" si="0"/>
        <v>0</v>
      </c>
      <c r="F44" s="21">
        <f t="shared" si="0"/>
        <v>0</v>
      </c>
      <c r="H44" s="53"/>
      <c r="I44" s="54"/>
      <c r="J44" s="54"/>
    </row>
    <row r="45" spans="1:10" ht="23.1" customHeight="1" thickBot="1" x14ac:dyDescent="0.35">
      <c r="A45" s="6" t="s">
        <v>38</v>
      </c>
      <c r="B45" s="55">
        <f>SUM('DEB9:FIN9'!B45)</f>
        <v>0</v>
      </c>
      <c r="C45" s="18">
        <f>SUM('DEB9:FIN9'!C45)</f>
        <v>0</v>
      </c>
      <c r="D45" s="15" t="s">
        <v>39</v>
      </c>
      <c r="E45" s="21">
        <f t="shared" si="0"/>
        <v>0</v>
      </c>
      <c r="F45" s="21">
        <f t="shared" si="0"/>
        <v>0</v>
      </c>
      <c r="H45" s="53"/>
      <c r="I45" s="54"/>
      <c r="J45" s="54"/>
    </row>
    <row r="46" spans="1:10" ht="23.1" customHeight="1" thickBot="1" x14ac:dyDescent="0.35">
      <c r="A46" s="6" t="s">
        <v>40</v>
      </c>
      <c r="B46" s="55">
        <f>SUM('DEB9:FIN9'!B46)</f>
        <v>0</v>
      </c>
      <c r="C46" s="18">
        <f>SUM('DEB9:FIN9'!C46)</f>
        <v>0</v>
      </c>
      <c r="D46" s="15" t="s">
        <v>40</v>
      </c>
      <c r="E46" s="21">
        <f>B46</f>
        <v>0</v>
      </c>
      <c r="F46" s="21">
        <f>C46</f>
        <v>0</v>
      </c>
      <c r="H46" s="53"/>
      <c r="I46" s="54"/>
      <c r="J46" s="54"/>
    </row>
    <row r="47" spans="1:10" ht="23.1" customHeight="1" thickBot="1" x14ac:dyDescent="0.35">
      <c r="A47" s="9" t="s">
        <v>41</v>
      </c>
      <c r="B47" s="20">
        <f>B41+B42</f>
        <v>85960</v>
      </c>
      <c r="C47" s="20">
        <f>C41+C42</f>
        <v>0</v>
      </c>
      <c r="D47" s="17" t="s">
        <v>41</v>
      </c>
      <c r="E47" s="30">
        <f>E41+E42</f>
        <v>6500</v>
      </c>
      <c r="F47" s="30">
        <f>F41+F42</f>
        <v>0</v>
      </c>
      <c r="H47" s="53"/>
      <c r="I47" s="54"/>
      <c r="J47" s="54"/>
    </row>
    <row r="48" spans="1:10" ht="23.1" customHeight="1" x14ac:dyDescent="0.3">
      <c r="H48" s="53"/>
      <c r="I48" s="54"/>
      <c r="J48" s="54"/>
    </row>
    <row r="49" spans="3:10" ht="15.75" customHeight="1" x14ac:dyDescent="0.3">
      <c r="D49" s="10" t="s">
        <v>42</v>
      </c>
      <c r="E49" s="31">
        <f>B41-E41</f>
        <v>79460</v>
      </c>
      <c r="F49" s="31">
        <f>C41-F41</f>
        <v>0</v>
      </c>
      <c r="H49" s="53"/>
      <c r="I49" s="54"/>
      <c r="J49" s="54"/>
    </row>
    <row r="50" spans="3:10" ht="16.8" x14ac:dyDescent="0.3">
      <c r="H50" s="53"/>
      <c r="I50" s="54"/>
      <c r="J50" s="54"/>
    </row>
    <row r="51" spans="3:10" ht="16.8" x14ac:dyDescent="0.3">
      <c r="H51" s="53"/>
      <c r="I51" s="54"/>
      <c r="J51" s="54"/>
    </row>
    <row r="52" spans="3:10" ht="16.8" x14ac:dyDescent="0.3">
      <c r="H52" s="53"/>
      <c r="I52" s="54"/>
      <c r="J52" s="54"/>
    </row>
    <row r="53" spans="3:10" ht="16.8" x14ac:dyDescent="0.3">
      <c r="H53" s="53"/>
      <c r="I53" s="54"/>
      <c r="J53" s="54"/>
    </row>
    <row r="54" spans="3:10" ht="16.8" x14ac:dyDescent="0.3">
      <c r="C54" s="31"/>
      <c r="F54" s="31"/>
      <c r="H54" s="53"/>
      <c r="I54" s="54"/>
      <c r="J54" s="54"/>
    </row>
    <row r="55" spans="3:10" ht="16.8" x14ac:dyDescent="0.3">
      <c r="H55" s="53"/>
      <c r="I55" s="54"/>
      <c r="J55" s="54"/>
    </row>
    <row r="56" spans="3:10" ht="16.8" x14ac:dyDescent="0.3">
      <c r="H56" s="53"/>
      <c r="I56" s="54"/>
      <c r="J56" s="54"/>
    </row>
    <row r="57" spans="3:10" ht="16.8" x14ac:dyDescent="0.3">
      <c r="H57" s="53"/>
      <c r="I57" s="54"/>
      <c r="J57" s="54"/>
    </row>
    <row r="58" spans="3:10" ht="16.8" x14ac:dyDescent="0.3">
      <c r="H58" s="53"/>
      <c r="I58" s="54"/>
      <c r="J58" s="54"/>
    </row>
    <row r="59" spans="3:10" ht="16.8" x14ac:dyDescent="0.3">
      <c r="H59" s="53"/>
      <c r="I59" s="54"/>
      <c r="J59" s="54"/>
    </row>
    <row r="60" spans="3:10" ht="16.8" x14ac:dyDescent="0.3">
      <c r="H60" s="53"/>
      <c r="I60" s="54"/>
      <c r="J60" s="54"/>
    </row>
    <row r="61" spans="3:10" ht="16.8" x14ac:dyDescent="0.3">
      <c r="H61" s="53"/>
      <c r="I61" s="54"/>
      <c r="J61" s="54"/>
    </row>
    <row r="62" spans="3:10" ht="16.8" x14ac:dyDescent="0.3">
      <c r="H62" s="53"/>
      <c r="I62" s="54"/>
      <c r="J62" s="54"/>
    </row>
    <row r="63" spans="3:10" ht="16.8" x14ac:dyDescent="0.3">
      <c r="H63" s="53"/>
      <c r="I63" s="54"/>
      <c r="J63" s="54"/>
    </row>
    <row r="64" spans="3:10" ht="16.8" x14ac:dyDescent="0.3">
      <c r="H64" s="53"/>
      <c r="I64" s="54"/>
      <c r="J64" s="54"/>
    </row>
    <row r="65" spans="8:10" ht="16.8" x14ac:dyDescent="0.3">
      <c r="H65" s="53"/>
      <c r="I65" s="54"/>
      <c r="J65" s="54"/>
    </row>
    <row r="66" spans="8:10" ht="16.8" x14ac:dyDescent="0.3">
      <c r="H66" s="53"/>
      <c r="I66" s="54"/>
      <c r="J66" s="54"/>
    </row>
    <row r="67" spans="8:10" ht="16.8" x14ac:dyDescent="0.3">
      <c r="H67" s="53"/>
      <c r="I67" s="54"/>
      <c r="J67" s="54"/>
    </row>
    <row r="68" spans="8:10" ht="16.8" x14ac:dyDescent="0.3">
      <c r="H68" s="53"/>
      <c r="I68" s="54"/>
      <c r="J68" s="54"/>
    </row>
    <row r="69" spans="8:10" ht="16.8" x14ac:dyDescent="0.3">
      <c r="H69" s="53"/>
      <c r="I69" s="54"/>
      <c r="J69" s="54"/>
    </row>
    <row r="70" spans="8:10" ht="16.8" x14ac:dyDescent="0.3">
      <c r="H70" s="53"/>
      <c r="I70" s="54"/>
      <c r="J70" s="54"/>
    </row>
    <row r="71" spans="8:10" ht="16.8" x14ac:dyDescent="0.3">
      <c r="H71" s="53"/>
      <c r="I71" s="54"/>
      <c r="J71" s="54"/>
    </row>
    <row r="72" spans="8:10" ht="16.8" x14ac:dyDescent="0.3">
      <c r="H72" s="53"/>
      <c r="I72" s="54"/>
      <c r="J72" s="54"/>
    </row>
    <row r="73" spans="8:10" ht="16.8" x14ac:dyDescent="0.3">
      <c r="H73" s="53"/>
      <c r="I73" s="54"/>
      <c r="J73" s="54"/>
    </row>
    <row r="74" spans="8:10" ht="16.8" x14ac:dyDescent="0.3">
      <c r="H74" s="53"/>
      <c r="I74" s="54"/>
      <c r="J74" s="54"/>
    </row>
    <row r="75" spans="8:10" ht="16.8" x14ac:dyDescent="0.3">
      <c r="H75" s="53"/>
      <c r="I75" s="54"/>
      <c r="J75" s="54"/>
    </row>
    <row r="76" spans="8:10" ht="16.8" x14ac:dyDescent="0.3">
      <c r="H76" s="53"/>
      <c r="I76" s="54"/>
      <c r="J76" s="54"/>
    </row>
    <row r="77" spans="8:10" ht="16.8" x14ac:dyDescent="0.3">
      <c r="H77" s="53"/>
      <c r="I77" s="54"/>
      <c r="J77" s="54"/>
    </row>
    <row r="78" spans="8:10" ht="16.8" x14ac:dyDescent="0.3">
      <c r="H78" s="53"/>
      <c r="I78" s="54"/>
      <c r="J78" s="54"/>
    </row>
    <row r="79" spans="8:10" ht="16.8" x14ac:dyDescent="0.3">
      <c r="H79" s="53"/>
      <c r="I79" s="54"/>
      <c r="J79" s="54"/>
    </row>
    <row r="80" spans="8:10" ht="16.8" x14ac:dyDescent="0.3">
      <c r="H80" s="53"/>
      <c r="I80" s="54"/>
      <c r="J80" s="54"/>
    </row>
    <row r="81" spans="8:10" ht="16.8" x14ac:dyDescent="0.3">
      <c r="H81" s="53"/>
      <c r="I81" s="54"/>
      <c r="J81" s="54"/>
    </row>
    <row r="82" spans="8:10" ht="16.8" x14ac:dyDescent="0.3">
      <c r="H82" s="53"/>
      <c r="I82" s="54"/>
      <c r="J82" s="54"/>
    </row>
    <row r="83" spans="8:10" ht="16.8" x14ac:dyDescent="0.3">
      <c r="H83" s="53"/>
      <c r="I83" s="54"/>
      <c r="J83" s="54"/>
    </row>
    <row r="84" spans="8:10" ht="16.8" x14ac:dyDescent="0.3">
      <c r="H84" s="53"/>
      <c r="I84" s="54"/>
      <c r="J84" s="54"/>
    </row>
    <row r="85" spans="8:10" ht="16.8" x14ac:dyDescent="0.3">
      <c r="H85" s="53"/>
      <c r="I85" s="54"/>
      <c r="J85" s="54"/>
    </row>
    <row r="86" spans="8:10" ht="16.8" x14ac:dyDescent="0.3">
      <c r="H86" s="53"/>
      <c r="I86" s="54"/>
      <c r="J86" s="54"/>
    </row>
    <row r="87" spans="8:10" ht="16.8" x14ac:dyDescent="0.3">
      <c r="H87" s="53"/>
      <c r="I87" s="54"/>
      <c r="J87" s="54"/>
    </row>
    <row r="88" spans="8:10" ht="16.8" x14ac:dyDescent="0.3">
      <c r="H88" s="53"/>
      <c r="I88" s="54"/>
      <c r="J88" s="54"/>
    </row>
    <row r="89" spans="8:10" ht="16.8" x14ac:dyDescent="0.3">
      <c r="H89" s="53"/>
      <c r="I89" s="54"/>
      <c r="J89" s="54"/>
    </row>
    <row r="90" spans="8:10" ht="16.8" x14ac:dyDescent="0.3">
      <c r="H90" s="53"/>
      <c r="I90" s="54"/>
      <c r="J90" s="54"/>
    </row>
    <row r="91" spans="8:10" ht="16.8" x14ac:dyDescent="0.3">
      <c r="H91" s="53"/>
      <c r="I91" s="54"/>
      <c r="J91" s="54"/>
    </row>
    <row r="92" spans="8:10" ht="16.8" x14ac:dyDescent="0.3">
      <c r="H92" s="53"/>
      <c r="I92" s="54"/>
      <c r="J92" s="54"/>
    </row>
    <row r="93" spans="8:10" ht="16.8" x14ac:dyDescent="0.3">
      <c r="H93" s="53"/>
      <c r="I93" s="54"/>
      <c r="J93" s="54"/>
    </row>
    <row r="94" spans="8:10" ht="16.8" x14ac:dyDescent="0.3">
      <c r="H94" s="53"/>
      <c r="I94" s="54"/>
      <c r="J94" s="54"/>
    </row>
    <row r="95" spans="8:10" ht="16.8" x14ac:dyDescent="0.3">
      <c r="H95" s="53"/>
      <c r="I95" s="54"/>
      <c r="J95" s="54"/>
    </row>
    <row r="96" spans="8:10" ht="16.8" x14ac:dyDescent="0.3">
      <c r="H96" s="53"/>
      <c r="I96" s="54"/>
      <c r="J96" s="54"/>
    </row>
    <row r="97" spans="8:10" ht="16.8" x14ac:dyDescent="0.3">
      <c r="H97" s="53"/>
      <c r="I97" s="54"/>
      <c r="J97" s="54"/>
    </row>
    <row r="98" spans="8:10" ht="16.8" x14ac:dyDescent="0.3">
      <c r="H98" s="53"/>
      <c r="I98" s="54"/>
      <c r="J98" s="54"/>
    </row>
    <row r="99" spans="8:10" ht="16.8" x14ac:dyDescent="0.3">
      <c r="H99" s="53"/>
      <c r="I99" s="54"/>
      <c r="J99" s="54"/>
    </row>
    <row r="100" spans="8:10" ht="16.8" x14ac:dyDescent="0.3">
      <c r="H100" s="53"/>
      <c r="I100" s="54"/>
      <c r="J100" s="54"/>
    </row>
    <row r="101" spans="8:10" ht="16.8" x14ac:dyDescent="0.3">
      <c r="H101" s="53"/>
      <c r="I101" s="54"/>
      <c r="J101" s="54"/>
    </row>
    <row r="102" spans="8:10" ht="16.8" x14ac:dyDescent="0.3">
      <c r="H102" s="53"/>
      <c r="I102" s="54"/>
      <c r="J102" s="54"/>
    </row>
    <row r="103" spans="8:10" ht="16.8" x14ac:dyDescent="0.3">
      <c r="H103" s="53"/>
      <c r="I103" s="54"/>
      <c r="J103" s="54"/>
    </row>
    <row r="104" spans="8:10" ht="16.8" x14ac:dyDescent="0.3">
      <c r="H104" s="53"/>
      <c r="I104" s="54"/>
      <c r="J104" s="54"/>
    </row>
    <row r="105" spans="8:10" ht="16.8" x14ac:dyDescent="0.3">
      <c r="H105" s="53"/>
      <c r="I105" s="54"/>
      <c r="J105" s="54"/>
    </row>
    <row r="106" spans="8:10" ht="16.8" x14ac:dyDescent="0.3">
      <c r="H106" s="53"/>
      <c r="I106" s="54"/>
      <c r="J106" s="54"/>
    </row>
    <row r="107" spans="8:10" ht="16.8" x14ac:dyDescent="0.3">
      <c r="H107" s="53"/>
      <c r="I107" s="54"/>
      <c r="J107" s="54"/>
    </row>
    <row r="108" spans="8:10" ht="16.8" x14ac:dyDescent="0.3">
      <c r="H108" s="53"/>
      <c r="I108" s="54"/>
      <c r="J108" s="54"/>
    </row>
    <row r="109" spans="8:10" ht="16.8" x14ac:dyDescent="0.3">
      <c r="H109" s="53"/>
      <c r="I109" s="54"/>
      <c r="J109" s="54"/>
    </row>
    <row r="110" spans="8:10" ht="16.8" x14ac:dyDescent="0.3">
      <c r="H110" s="53"/>
      <c r="I110" s="54"/>
      <c r="J110" s="54"/>
    </row>
    <row r="111" spans="8:10" ht="16.8" x14ac:dyDescent="0.3">
      <c r="H111" s="53"/>
      <c r="I111" s="54"/>
      <c r="J111" s="54"/>
    </row>
    <row r="112" spans="8:10" ht="16.8" x14ac:dyDescent="0.3">
      <c r="H112" s="53"/>
      <c r="I112" s="54"/>
      <c r="J112" s="54"/>
    </row>
    <row r="113" spans="8:10" ht="16.8" x14ac:dyDescent="0.3">
      <c r="H113" s="53"/>
      <c r="I113" s="54"/>
      <c r="J113" s="54"/>
    </row>
    <row r="114" spans="8:10" ht="16.8" x14ac:dyDescent="0.3">
      <c r="H114" s="53"/>
      <c r="I114" s="54"/>
      <c r="J114" s="54"/>
    </row>
    <row r="115" spans="8:10" ht="16.8" x14ac:dyDescent="0.3">
      <c r="H115" s="53"/>
      <c r="I115" s="54"/>
      <c r="J115" s="54"/>
    </row>
    <row r="116" spans="8:10" ht="16.8" x14ac:dyDescent="0.3">
      <c r="H116" s="53"/>
      <c r="I116" s="54"/>
      <c r="J116" s="54"/>
    </row>
    <row r="117" spans="8:10" ht="16.8" x14ac:dyDescent="0.3">
      <c r="H117" s="53"/>
      <c r="I117" s="54"/>
      <c r="J117" s="54"/>
    </row>
    <row r="118" spans="8:10" ht="16.8" x14ac:dyDescent="0.3">
      <c r="H118" s="53"/>
      <c r="I118" s="54"/>
      <c r="J118" s="54"/>
    </row>
    <row r="119" spans="8:10" ht="16.8" x14ac:dyDescent="0.3">
      <c r="H119" s="53"/>
      <c r="I119" s="54"/>
      <c r="J119" s="54"/>
    </row>
    <row r="120" spans="8:10" ht="16.8" x14ac:dyDescent="0.3">
      <c r="H120" s="53"/>
      <c r="I120" s="54"/>
      <c r="J120" s="54"/>
    </row>
    <row r="121" spans="8:10" ht="16.8" x14ac:dyDescent="0.3">
      <c r="H121" s="53"/>
      <c r="I121" s="54"/>
      <c r="J121" s="54"/>
    </row>
    <row r="122" spans="8:10" ht="16.8" x14ac:dyDescent="0.3">
      <c r="H122" s="53"/>
      <c r="I122" s="54"/>
      <c r="J122" s="54"/>
    </row>
    <row r="123" spans="8:10" ht="16.8" x14ac:dyDescent="0.3">
      <c r="H123" s="53"/>
      <c r="I123" s="54"/>
      <c r="J123" s="54"/>
    </row>
    <row r="124" spans="8:10" ht="16.8" x14ac:dyDescent="0.3">
      <c r="H124" s="53"/>
      <c r="I124" s="54"/>
      <c r="J124" s="54"/>
    </row>
    <row r="125" spans="8:10" ht="16.8" x14ac:dyDescent="0.3">
      <c r="H125" s="53"/>
      <c r="I125" s="54"/>
      <c r="J125" s="54"/>
    </row>
    <row r="126" spans="8:10" ht="16.8" x14ac:dyDescent="0.3">
      <c r="H126" s="53"/>
      <c r="I126" s="54"/>
      <c r="J126" s="54"/>
    </row>
    <row r="127" spans="8:10" ht="16.8" x14ac:dyDescent="0.3">
      <c r="H127" s="53"/>
      <c r="I127" s="54"/>
      <c r="J127" s="54"/>
    </row>
    <row r="128" spans="8:10" ht="16.8" x14ac:dyDescent="0.3">
      <c r="H128" s="53"/>
      <c r="I128" s="54"/>
      <c r="J128" s="54"/>
    </row>
    <row r="129" spans="8:10" ht="16.8" x14ac:dyDescent="0.3">
      <c r="H129" s="53"/>
      <c r="I129" s="54"/>
      <c r="J129" s="54"/>
    </row>
    <row r="130" spans="8:10" ht="16.8" x14ac:dyDescent="0.3">
      <c r="H130" s="53"/>
      <c r="I130" s="54"/>
      <c r="J130" s="54"/>
    </row>
    <row r="131" spans="8:10" ht="16.8" x14ac:dyDescent="0.3">
      <c r="H131" s="53"/>
      <c r="I131" s="54"/>
      <c r="J131" s="54"/>
    </row>
    <row r="132" spans="8:10" ht="16.8" x14ac:dyDescent="0.3">
      <c r="H132" s="53"/>
      <c r="I132" s="54"/>
      <c r="J132" s="54"/>
    </row>
    <row r="133" spans="8:10" ht="16.8" x14ac:dyDescent="0.3">
      <c r="H133" s="53"/>
      <c r="I133" s="54"/>
      <c r="J133" s="54"/>
    </row>
    <row r="134" spans="8:10" ht="16.8" x14ac:dyDescent="0.3">
      <c r="H134" s="53"/>
      <c r="I134" s="54"/>
      <c r="J134" s="54"/>
    </row>
    <row r="135" spans="8:10" ht="16.8" x14ac:dyDescent="0.3">
      <c r="H135" s="53"/>
      <c r="I135" s="54"/>
      <c r="J135" s="54"/>
    </row>
    <row r="136" spans="8:10" ht="16.8" x14ac:dyDescent="0.3">
      <c r="H136" s="53"/>
      <c r="I136" s="54"/>
      <c r="J136" s="54"/>
    </row>
    <row r="137" spans="8:10" ht="16.8" x14ac:dyDescent="0.3">
      <c r="H137" s="53"/>
      <c r="I137" s="54"/>
      <c r="J137" s="54"/>
    </row>
    <row r="138" spans="8:10" ht="16.8" x14ac:dyDescent="0.3">
      <c r="H138" s="53"/>
      <c r="I138" s="54"/>
      <c r="J138" s="54"/>
    </row>
    <row r="139" spans="8:10" ht="16.8" x14ac:dyDescent="0.3">
      <c r="H139" s="53"/>
      <c r="I139" s="54"/>
      <c r="J139" s="54"/>
    </row>
    <row r="140" spans="8:10" ht="16.8" x14ac:dyDescent="0.3">
      <c r="H140" s="53"/>
      <c r="I140" s="54"/>
      <c r="J140" s="54"/>
    </row>
    <row r="141" spans="8:10" ht="16.8" x14ac:dyDescent="0.3">
      <c r="H141" s="53"/>
      <c r="I141" s="54"/>
      <c r="J141" s="54"/>
    </row>
    <row r="142" spans="8:10" ht="16.8" x14ac:dyDescent="0.3">
      <c r="H142" s="53"/>
      <c r="I142" s="54"/>
      <c r="J142" s="54"/>
    </row>
  </sheetData>
  <pageMargins left="0" right="0" top="0" bottom="0" header="0.31496062992125984" footer="0.31496062992125984"/>
  <pageSetup paperSize="9" scale="78" orientation="portrait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F49"/>
  <sheetViews>
    <sheetView topLeftCell="A40" workbookViewId="0">
      <selection activeCell="I19" sqref="I19"/>
    </sheetView>
  </sheetViews>
  <sheetFormatPr baseColWidth="10" defaultRowHeight="14.4" x14ac:dyDescent="0.3"/>
  <cols>
    <col min="1" max="1" width="43.5546875" customWidth="1"/>
    <col min="4" max="4" width="34.88671875" style="10" customWidth="1"/>
  </cols>
  <sheetData>
    <row r="1" spans="1:6" ht="6" customHeight="1" x14ac:dyDescent="0.3">
      <c r="A1" s="27"/>
    </row>
    <row r="2" spans="1:6" ht="16.2" x14ac:dyDescent="0.3">
      <c r="A2" s="1" t="s">
        <v>86</v>
      </c>
    </row>
    <row r="3" spans="1:6" ht="7.5" customHeight="1" thickBot="1" x14ac:dyDescent="0.35">
      <c r="A3" s="2"/>
    </row>
    <row r="4" spans="1:6" ht="14.25" customHeight="1" thickBot="1" x14ac:dyDescent="0.35">
      <c r="A4" s="3" t="s">
        <v>0</v>
      </c>
      <c r="B4" s="4" t="s">
        <v>74</v>
      </c>
      <c r="C4" s="4" t="s">
        <v>75</v>
      </c>
      <c r="D4" s="11" t="s">
        <v>1</v>
      </c>
      <c r="E4" s="4" t="s">
        <v>74</v>
      </c>
      <c r="F4" s="4" t="s">
        <v>75</v>
      </c>
    </row>
    <row r="5" spans="1:6" ht="23.1" customHeight="1" thickBot="1" x14ac:dyDescent="0.35">
      <c r="A5" s="5" t="s">
        <v>2</v>
      </c>
      <c r="B5" s="18">
        <f>B6+B13+B19+B28+B32+B36+B38+B39+B40</f>
        <v>0</v>
      </c>
      <c r="C5" s="18">
        <f>C6+C13+C19+C28+C32+C36+C38+C39+C40</f>
        <v>0</v>
      </c>
      <c r="D5" s="12" t="s">
        <v>3</v>
      </c>
      <c r="E5" s="21">
        <f>E6+E13+E32+E36+E38+E39+E40</f>
        <v>0</v>
      </c>
      <c r="F5" s="21">
        <f>F6+F13+F32+F36+F38+F39+F40</f>
        <v>0</v>
      </c>
    </row>
    <row r="6" spans="1:6" ht="23.1" customHeight="1" thickBot="1" x14ac:dyDescent="0.35">
      <c r="A6" s="46" t="s">
        <v>4</v>
      </c>
      <c r="B6" s="37">
        <f>SUM(B7:B12)</f>
        <v>0</v>
      </c>
      <c r="C6" s="37">
        <f>SUM(C7:C12)</f>
        <v>0</v>
      </c>
      <c r="D6" s="47" t="s">
        <v>66</v>
      </c>
      <c r="E6" s="37">
        <f>SUM(E7:E12)</f>
        <v>0</v>
      </c>
      <c r="F6" s="37">
        <f>SUM(F7:F12)</f>
        <v>0</v>
      </c>
    </row>
    <row r="7" spans="1:6" ht="23.1" customHeight="1" thickBot="1" x14ac:dyDescent="0.35">
      <c r="A7" s="6" t="s">
        <v>43</v>
      </c>
      <c r="B7" s="18"/>
      <c r="C7" s="18"/>
      <c r="D7" s="13" t="s">
        <v>48</v>
      </c>
      <c r="E7" s="21"/>
      <c r="F7" s="21"/>
    </row>
    <row r="8" spans="1:6" ht="23.1" customHeight="1" thickBot="1" x14ac:dyDescent="0.35">
      <c r="A8" s="6" t="s">
        <v>44</v>
      </c>
      <c r="B8" s="18"/>
      <c r="C8" s="18"/>
      <c r="D8" s="13"/>
      <c r="E8" s="21"/>
      <c r="F8" s="21"/>
    </row>
    <row r="9" spans="1:6" ht="23.1" customHeight="1" thickBot="1" x14ac:dyDescent="0.35">
      <c r="A9" s="6" t="s">
        <v>45</v>
      </c>
      <c r="B9" s="18"/>
      <c r="C9" s="18"/>
      <c r="D9" s="13" t="s">
        <v>49</v>
      </c>
      <c r="E9" s="21"/>
      <c r="F9" s="21"/>
    </row>
    <row r="10" spans="1:6" ht="23.1" customHeight="1" thickBot="1" x14ac:dyDescent="0.35">
      <c r="A10" s="6" t="s">
        <v>46</v>
      </c>
      <c r="B10" s="18"/>
      <c r="C10" s="18"/>
      <c r="D10" s="13"/>
      <c r="E10" s="21"/>
      <c r="F10" s="21"/>
    </row>
    <row r="11" spans="1:6" ht="23.1" customHeight="1" thickBot="1" x14ac:dyDescent="0.35">
      <c r="A11" s="6" t="s">
        <v>47</v>
      </c>
      <c r="B11" s="18"/>
      <c r="C11" s="18"/>
      <c r="D11" s="13" t="s">
        <v>50</v>
      </c>
      <c r="E11" s="21"/>
      <c r="F11" s="21"/>
    </row>
    <row r="12" spans="1:6" ht="23.1" customHeight="1" thickBot="1" x14ac:dyDescent="0.35">
      <c r="A12" s="6"/>
      <c r="B12" s="18"/>
      <c r="C12" s="18"/>
      <c r="D12" s="13"/>
      <c r="E12" s="21"/>
      <c r="F12" s="21"/>
    </row>
    <row r="13" spans="1:6" ht="23.1" customHeight="1" thickBot="1" x14ac:dyDescent="0.35">
      <c r="A13" s="34" t="s">
        <v>7</v>
      </c>
      <c r="B13" s="35">
        <f>SUM(B14:B18)</f>
        <v>0</v>
      </c>
      <c r="C13" s="35">
        <f>SUM(C14:C18)</f>
        <v>0</v>
      </c>
      <c r="D13" s="32" t="s">
        <v>5</v>
      </c>
      <c r="E13" s="40">
        <f>SUM(E14:E31)</f>
        <v>0</v>
      </c>
      <c r="F13" s="40">
        <f>SUM(F14:F31)</f>
        <v>0</v>
      </c>
    </row>
    <row r="14" spans="1:6" ht="23.1" customHeight="1" thickBot="1" x14ac:dyDescent="0.35">
      <c r="A14" s="6" t="s">
        <v>51</v>
      </c>
      <c r="B14" s="18"/>
      <c r="C14" s="18"/>
      <c r="D14" s="15" t="s">
        <v>6</v>
      </c>
      <c r="E14" s="29"/>
      <c r="F14" s="29"/>
    </row>
    <row r="15" spans="1:6" ht="23.1" customHeight="1" thickBot="1" x14ac:dyDescent="0.35">
      <c r="A15" s="6" t="s">
        <v>67</v>
      </c>
      <c r="B15" s="18"/>
      <c r="C15" s="18"/>
      <c r="D15" s="15" t="s">
        <v>165</v>
      </c>
      <c r="E15" s="29"/>
      <c r="F15" s="29"/>
    </row>
    <row r="16" spans="1:6" ht="23.1" customHeight="1" thickBot="1" x14ac:dyDescent="0.35">
      <c r="A16" s="6" t="s">
        <v>8</v>
      </c>
      <c r="B16" s="18"/>
      <c r="C16" s="18"/>
      <c r="D16" s="23" t="s">
        <v>9</v>
      </c>
      <c r="E16" s="29"/>
      <c r="F16" s="29"/>
    </row>
    <row r="17" spans="1:6" ht="23.1" customHeight="1" thickBot="1" x14ac:dyDescent="0.35">
      <c r="A17" s="25" t="s">
        <v>10</v>
      </c>
      <c r="B17" s="18"/>
      <c r="C17" s="18"/>
      <c r="D17" s="23" t="s">
        <v>12</v>
      </c>
      <c r="E17" s="24"/>
      <c r="F17" s="24"/>
    </row>
    <row r="18" spans="1:6" ht="18.75" customHeight="1" thickBot="1" x14ac:dyDescent="0.35">
      <c r="A18" s="25" t="s">
        <v>52</v>
      </c>
      <c r="B18" s="26"/>
      <c r="C18" s="26"/>
      <c r="D18" s="48" t="s">
        <v>59</v>
      </c>
      <c r="E18" s="28"/>
      <c r="F18" s="28"/>
    </row>
    <row r="19" spans="1:6" ht="16.5" customHeight="1" thickBot="1" x14ac:dyDescent="0.35">
      <c r="A19" s="36" t="s">
        <v>11</v>
      </c>
      <c r="B19" s="37">
        <f>SUM(B20:B27)</f>
        <v>0</v>
      </c>
      <c r="C19" s="37">
        <f>SUM(C20:C27)</f>
        <v>0</v>
      </c>
      <c r="D19" s="49" t="s">
        <v>60</v>
      </c>
      <c r="E19" s="29"/>
      <c r="F19" s="29"/>
    </row>
    <row r="20" spans="1:6" ht="27.75" customHeight="1" thickBot="1" x14ac:dyDescent="0.35">
      <c r="A20" s="6" t="s">
        <v>53</v>
      </c>
      <c r="B20" s="18"/>
      <c r="C20" s="18"/>
      <c r="D20" s="15"/>
      <c r="E20" s="29"/>
      <c r="F20" s="29"/>
    </row>
    <row r="21" spans="1:6" ht="27.75" customHeight="1" thickBot="1" x14ac:dyDescent="0.35">
      <c r="A21" s="6" t="s">
        <v>54</v>
      </c>
      <c r="B21" s="18"/>
      <c r="C21" s="18"/>
      <c r="D21" s="15" t="s">
        <v>19</v>
      </c>
      <c r="E21" s="29"/>
      <c r="F21" s="29"/>
    </row>
    <row r="22" spans="1:6" ht="27.75" customHeight="1" thickBot="1" x14ac:dyDescent="0.35">
      <c r="A22" s="6" t="s">
        <v>55</v>
      </c>
      <c r="B22" s="18"/>
      <c r="C22" s="18"/>
      <c r="D22" s="15"/>
      <c r="E22" s="29"/>
      <c r="F22" s="29"/>
    </row>
    <row r="23" spans="1:6" ht="27.75" customHeight="1" thickBot="1" x14ac:dyDescent="0.35">
      <c r="A23" s="6" t="s">
        <v>56</v>
      </c>
      <c r="B23" s="18"/>
      <c r="C23" s="18"/>
      <c r="D23" s="15" t="s">
        <v>61</v>
      </c>
      <c r="E23" s="29"/>
      <c r="F23" s="29"/>
    </row>
    <row r="24" spans="1:6" ht="27.75" customHeight="1" thickBot="1" x14ac:dyDescent="0.35">
      <c r="A24" s="6" t="s">
        <v>57</v>
      </c>
      <c r="B24" s="18"/>
      <c r="C24" s="18"/>
      <c r="D24" s="15"/>
      <c r="E24" s="29"/>
      <c r="F24" s="29"/>
    </row>
    <row r="25" spans="1:6" ht="23.1" customHeight="1" thickBot="1" x14ac:dyDescent="0.35">
      <c r="A25" s="6" t="s">
        <v>13</v>
      </c>
      <c r="B25" s="18"/>
      <c r="C25" s="18"/>
      <c r="D25" s="15"/>
      <c r="E25" s="29"/>
      <c r="F25" s="29"/>
    </row>
    <row r="26" spans="1:6" ht="23.1" customHeight="1" thickBot="1" x14ac:dyDescent="0.35">
      <c r="A26" s="25" t="s">
        <v>52</v>
      </c>
      <c r="B26" s="18"/>
      <c r="C26" s="18"/>
      <c r="D26" s="15" t="s">
        <v>62</v>
      </c>
      <c r="E26" s="29"/>
      <c r="F26" s="29"/>
    </row>
    <row r="27" spans="1:6" ht="23.1" customHeight="1" thickBot="1" x14ac:dyDescent="0.35">
      <c r="A27" s="44"/>
      <c r="B27" s="18"/>
      <c r="C27" s="18"/>
      <c r="D27" s="15" t="s">
        <v>63</v>
      </c>
      <c r="E27" s="29"/>
      <c r="F27" s="29"/>
    </row>
    <row r="28" spans="1:6" ht="23.1" customHeight="1" thickBot="1" x14ac:dyDescent="0.35">
      <c r="A28" s="34" t="s">
        <v>14</v>
      </c>
      <c r="B28" s="35">
        <f>SUM(B29:B31)</f>
        <v>0</v>
      </c>
      <c r="C28" s="35">
        <f>SUM(C29:C31)</f>
        <v>0</v>
      </c>
      <c r="D28" s="15" t="s">
        <v>64</v>
      </c>
      <c r="E28" s="29"/>
      <c r="F28" s="29"/>
    </row>
    <row r="29" spans="1:6" ht="23.1" customHeight="1" thickBot="1" x14ac:dyDescent="0.35">
      <c r="A29" s="6" t="s">
        <v>16</v>
      </c>
      <c r="B29" s="18"/>
      <c r="C29" s="18"/>
      <c r="D29" s="15" t="s">
        <v>15</v>
      </c>
      <c r="E29" s="29"/>
      <c r="F29" s="29"/>
    </row>
    <row r="30" spans="1:6" ht="23.1" customHeight="1" thickBot="1" x14ac:dyDescent="0.35">
      <c r="A30" s="6" t="s">
        <v>17</v>
      </c>
      <c r="B30" s="18"/>
      <c r="C30" s="18"/>
      <c r="D30" s="15"/>
      <c r="E30" s="29"/>
      <c r="F30" s="29"/>
    </row>
    <row r="31" spans="1:6" ht="23.1" customHeight="1" thickBot="1" x14ac:dyDescent="0.35">
      <c r="A31" s="6"/>
      <c r="B31" s="18"/>
      <c r="C31" s="18"/>
      <c r="D31" s="15"/>
      <c r="E31" s="29"/>
      <c r="F31" s="29"/>
    </row>
    <row r="32" spans="1:6" ht="23.1" customHeight="1" thickBot="1" x14ac:dyDescent="0.35">
      <c r="A32" s="34" t="s">
        <v>18</v>
      </c>
      <c r="B32" s="35">
        <f>SUM(B33:B35)</f>
        <v>0</v>
      </c>
      <c r="C32" s="35">
        <f>SUM(C33:C35)</f>
        <v>0</v>
      </c>
      <c r="D32" s="32" t="s">
        <v>24</v>
      </c>
      <c r="E32" s="40">
        <f>+E33+E34+E35</f>
        <v>0</v>
      </c>
      <c r="F32" s="40">
        <f>+F33+F34+F35</f>
        <v>0</v>
      </c>
    </row>
    <row r="33" spans="1:6" ht="23.1" customHeight="1" thickBot="1" x14ac:dyDescent="0.35">
      <c r="A33" s="6" t="s">
        <v>20</v>
      </c>
      <c r="B33" s="18"/>
      <c r="C33" s="18"/>
      <c r="D33" s="15" t="s">
        <v>65</v>
      </c>
      <c r="E33" s="29"/>
      <c r="F33" s="29"/>
    </row>
    <row r="34" spans="1:6" ht="23.1" customHeight="1" thickBot="1" x14ac:dyDescent="0.35">
      <c r="A34" s="6" t="s">
        <v>21</v>
      </c>
      <c r="B34" s="18"/>
      <c r="C34" s="18"/>
      <c r="D34" s="15"/>
      <c r="E34" s="29"/>
      <c r="F34" s="29"/>
    </row>
    <row r="35" spans="1:6" ht="23.1" customHeight="1" thickBot="1" x14ac:dyDescent="0.35">
      <c r="A35" s="6" t="s">
        <v>22</v>
      </c>
      <c r="B35" s="18"/>
      <c r="C35" s="18"/>
      <c r="D35" s="15"/>
      <c r="E35" s="29"/>
      <c r="F35" s="29"/>
    </row>
    <row r="36" spans="1:6" ht="23.1" customHeight="1" thickBot="1" x14ac:dyDescent="0.35">
      <c r="A36" s="34" t="s">
        <v>23</v>
      </c>
      <c r="B36" s="40">
        <f>B37</f>
        <v>0</v>
      </c>
      <c r="C36" s="40">
        <f>C37</f>
        <v>0</v>
      </c>
      <c r="D36" s="39" t="s">
        <v>27</v>
      </c>
      <c r="E36" s="40">
        <f>E37</f>
        <v>0</v>
      </c>
      <c r="F36" s="40">
        <f>F37</f>
        <v>0</v>
      </c>
    </row>
    <row r="37" spans="1:6" ht="23.1" customHeight="1" thickBot="1" x14ac:dyDescent="0.35">
      <c r="A37" s="41"/>
      <c r="B37" s="42"/>
      <c r="C37" s="42"/>
      <c r="D37" s="41"/>
      <c r="E37" s="43"/>
      <c r="F37" s="43"/>
    </row>
    <row r="38" spans="1:6" ht="23.1" customHeight="1" thickBot="1" x14ac:dyDescent="0.35">
      <c r="A38" s="46" t="s">
        <v>25</v>
      </c>
      <c r="B38" s="37"/>
      <c r="C38" s="37"/>
      <c r="D38" s="45" t="s">
        <v>69</v>
      </c>
      <c r="E38" s="37"/>
      <c r="F38" s="37"/>
    </row>
    <row r="39" spans="1:6" ht="23.1" customHeight="1" thickBot="1" x14ac:dyDescent="0.35">
      <c r="A39" s="34" t="s">
        <v>26</v>
      </c>
      <c r="B39" s="40"/>
      <c r="C39" s="40"/>
      <c r="D39" s="47" t="s">
        <v>29</v>
      </c>
      <c r="E39" s="40"/>
      <c r="F39" s="40"/>
    </row>
    <row r="40" spans="1:6" ht="18" customHeight="1" thickBot="1" x14ac:dyDescent="0.35">
      <c r="A40" s="38" t="s">
        <v>28</v>
      </c>
      <c r="B40" s="35"/>
      <c r="C40" s="35"/>
      <c r="D40" s="39" t="s">
        <v>58</v>
      </c>
      <c r="E40" s="40"/>
      <c r="F40" s="40"/>
    </row>
    <row r="41" spans="1:6" ht="23.1" customHeight="1" thickBot="1" x14ac:dyDescent="0.35">
      <c r="A41" s="8" t="s">
        <v>30</v>
      </c>
      <c r="B41" s="20">
        <f>B5</f>
        <v>0</v>
      </c>
      <c r="C41" s="20">
        <f>C5</f>
        <v>0</v>
      </c>
      <c r="D41" s="16" t="s">
        <v>31</v>
      </c>
      <c r="E41" s="20">
        <f>E5</f>
        <v>0</v>
      </c>
      <c r="F41" s="20">
        <f>F5</f>
        <v>0</v>
      </c>
    </row>
    <row r="42" spans="1:6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4" t="s">
        <v>33</v>
      </c>
      <c r="E42" s="28">
        <f>SUM(E43:E46)</f>
        <v>0</v>
      </c>
      <c r="F42" s="28">
        <f>SUM(F43:F46)</f>
        <v>0</v>
      </c>
    </row>
    <row r="43" spans="1:6" ht="18" customHeight="1" thickBot="1" x14ac:dyDescent="0.35">
      <c r="A43" s="6" t="s">
        <v>34</v>
      </c>
      <c r="B43" s="18"/>
      <c r="C43" s="18"/>
      <c r="D43" s="15" t="s">
        <v>35</v>
      </c>
      <c r="E43" s="21">
        <f>B43</f>
        <v>0</v>
      </c>
      <c r="F43" s="21">
        <f>C43</f>
        <v>0</v>
      </c>
    </row>
    <row r="44" spans="1:6" ht="23.1" customHeight="1" thickBot="1" x14ac:dyDescent="0.35">
      <c r="A44" s="6" t="s">
        <v>36</v>
      </c>
      <c r="B44" s="18"/>
      <c r="C44" s="18"/>
      <c r="D44" s="15" t="s">
        <v>37</v>
      </c>
      <c r="E44" s="21">
        <f t="shared" ref="E44:F46" si="0">B44</f>
        <v>0</v>
      </c>
      <c r="F44" s="21">
        <f t="shared" si="0"/>
        <v>0</v>
      </c>
    </row>
    <row r="45" spans="1:6" ht="23.1" customHeight="1" thickBot="1" x14ac:dyDescent="0.35">
      <c r="A45" s="6" t="s">
        <v>38</v>
      </c>
      <c r="B45" s="18"/>
      <c r="C45" s="18"/>
      <c r="D45" s="15" t="s">
        <v>39</v>
      </c>
      <c r="E45" s="21">
        <f t="shared" si="0"/>
        <v>0</v>
      </c>
      <c r="F45" s="21">
        <f t="shared" si="0"/>
        <v>0</v>
      </c>
    </row>
    <row r="46" spans="1:6" ht="23.1" customHeight="1" thickBot="1" x14ac:dyDescent="0.35">
      <c r="A46" s="6" t="s">
        <v>40</v>
      </c>
      <c r="B46" s="18"/>
      <c r="C46" s="18"/>
      <c r="D46" s="15" t="s">
        <v>40</v>
      </c>
      <c r="E46" s="21">
        <f t="shared" si="0"/>
        <v>0</v>
      </c>
      <c r="F46" s="21">
        <f t="shared" si="0"/>
        <v>0</v>
      </c>
    </row>
    <row r="47" spans="1:6" ht="23.1" customHeight="1" thickBot="1" x14ac:dyDescent="0.35">
      <c r="A47" s="9" t="s">
        <v>41</v>
      </c>
      <c r="B47" s="20">
        <f>B41+B42</f>
        <v>0</v>
      </c>
      <c r="C47" s="20">
        <f>C41+C42</f>
        <v>0</v>
      </c>
      <c r="D47" s="17" t="s">
        <v>41</v>
      </c>
      <c r="E47" s="20">
        <f>E41+E42</f>
        <v>0</v>
      </c>
      <c r="F47" s="20">
        <f>F41+F42</f>
        <v>0</v>
      </c>
    </row>
    <row r="48" spans="1:6" ht="23.1" customHeight="1" x14ac:dyDescent="0.3"/>
    <row r="49" spans="4:6" ht="15.75" customHeight="1" x14ac:dyDescent="0.3">
      <c r="D49" s="10" t="s">
        <v>42</v>
      </c>
      <c r="E49" s="31">
        <f>B41-E41</f>
        <v>0</v>
      </c>
      <c r="F49" s="31">
        <f>C41-F41</f>
        <v>0</v>
      </c>
    </row>
  </sheetData>
  <pageMargins left="0" right="0" top="0" bottom="0" header="0.31496062992125984" footer="0.31496062992125984"/>
  <pageSetup paperSize="9" orientation="portrait" horizontalDpi="0" verticalDpi="0" r:id="rId1"/>
</worksheet>
</file>

<file path=xl/worksheets/sheet9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</sheetPr>
  <dimension ref="A1:K49"/>
  <sheetViews>
    <sheetView topLeftCell="A39" workbookViewId="0">
      <selection activeCell="I47" sqref="I47"/>
    </sheetView>
  </sheetViews>
  <sheetFormatPr baseColWidth="10" defaultRowHeight="14.4" x14ac:dyDescent="0.3"/>
  <cols>
    <col min="1" max="1" width="43.5546875" customWidth="1"/>
    <col min="4" max="4" width="34.88671875" style="10" customWidth="1"/>
  </cols>
  <sheetData>
    <row r="1" spans="1:6" ht="6" customHeight="1" x14ac:dyDescent="0.3">
      <c r="A1" s="27"/>
    </row>
    <row r="2" spans="1:6" ht="16.2" x14ac:dyDescent="0.3">
      <c r="A2" s="1" t="s">
        <v>142</v>
      </c>
    </row>
    <row r="3" spans="1:6" ht="7.5" customHeight="1" thickBot="1" x14ac:dyDescent="0.35">
      <c r="A3" s="2"/>
    </row>
    <row r="4" spans="1:6" ht="14.25" customHeight="1" thickBot="1" x14ac:dyDescent="0.35">
      <c r="A4" s="3" t="s">
        <v>0</v>
      </c>
      <c r="B4" s="4" t="s">
        <v>74</v>
      </c>
      <c r="C4" s="4" t="s">
        <v>75</v>
      </c>
      <c r="D4" s="11" t="s">
        <v>1</v>
      </c>
      <c r="E4" s="4" t="s">
        <v>74</v>
      </c>
      <c r="F4" s="4" t="s">
        <v>75</v>
      </c>
    </row>
    <row r="5" spans="1:6" ht="23.1" customHeight="1" thickBot="1" x14ac:dyDescent="0.35">
      <c r="A5" s="5" t="s">
        <v>2</v>
      </c>
      <c r="B5" s="18">
        <f>B6+B13+B19+B28+B32+B36+B38+B39+B40</f>
        <v>372500</v>
      </c>
      <c r="C5" s="18">
        <f>C6+C13+C19+C28+C32+C36+C38+C39+C40</f>
        <v>0</v>
      </c>
      <c r="D5" s="12" t="s">
        <v>3</v>
      </c>
      <c r="E5" s="21">
        <f>E6+E13+E32+E36+E38+E39+E40</f>
        <v>72500</v>
      </c>
      <c r="F5" s="21">
        <f>F6+F13+F32+F36+F38+F39+F40</f>
        <v>0</v>
      </c>
    </row>
    <row r="6" spans="1:6" ht="23.1" customHeight="1" thickBot="1" x14ac:dyDescent="0.35">
      <c r="A6" s="46" t="s">
        <v>4</v>
      </c>
      <c r="B6" s="37">
        <f>SUM(B7:B12)</f>
        <v>0</v>
      </c>
      <c r="C6" s="37">
        <f>SUM(C7:C12)</f>
        <v>0</v>
      </c>
      <c r="D6" s="47" t="s">
        <v>66</v>
      </c>
      <c r="E6" s="37">
        <f>SUM(E7:E12)</f>
        <v>0</v>
      </c>
      <c r="F6" s="37">
        <f>SUM(F7:F12)</f>
        <v>0</v>
      </c>
    </row>
    <row r="7" spans="1:6" ht="23.1" customHeight="1" thickBot="1" x14ac:dyDescent="0.35">
      <c r="A7" s="6" t="s">
        <v>43</v>
      </c>
      <c r="B7" s="18"/>
      <c r="C7" s="18"/>
      <c r="D7" s="13" t="s">
        <v>48</v>
      </c>
      <c r="E7" s="21"/>
      <c r="F7" s="21"/>
    </row>
    <row r="8" spans="1:6" ht="23.1" customHeight="1" thickBot="1" x14ac:dyDescent="0.35">
      <c r="A8" s="6" t="s">
        <v>44</v>
      </c>
      <c r="B8" s="18"/>
      <c r="C8" s="18"/>
      <c r="D8" s="13"/>
      <c r="E8" s="21"/>
      <c r="F8" s="21"/>
    </row>
    <row r="9" spans="1:6" ht="23.1" customHeight="1" thickBot="1" x14ac:dyDescent="0.35">
      <c r="A9" s="6" t="s">
        <v>45</v>
      </c>
      <c r="B9" s="18"/>
      <c r="C9" s="18"/>
      <c r="D9" s="13" t="s">
        <v>49</v>
      </c>
      <c r="E9" s="21"/>
      <c r="F9" s="21"/>
    </row>
    <row r="10" spans="1:6" ht="23.1" customHeight="1" thickBot="1" x14ac:dyDescent="0.35">
      <c r="A10" s="6" t="s">
        <v>46</v>
      </c>
      <c r="B10" s="18"/>
      <c r="C10" s="18"/>
      <c r="D10" s="13"/>
      <c r="E10" s="21"/>
      <c r="F10" s="21"/>
    </row>
    <row r="11" spans="1:6" ht="23.1" customHeight="1" thickBot="1" x14ac:dyDescent="0.35">
      <c r="A11" s="6" t="s">
        <v>47</v>
      </c>
      <c r="B11" s="18"/>
      <c r="C11" s="18"/>
      <c r="D11" s="13" t="s">
        <v>50</v>
      </c>
      <c r="E11" s="21"/>
      <c r="F11" s="21"/>
    </row>
    <row r="12" spans="1:6" ht="23.1" customHeight="1" thickBot="1" x14ac:dyDescent="0.35">
      <c r="A12" s="6"/>
      <c r="B12" s="18"/>
      <c r="C12" s="18"/>
      <c r="D12" s="13"/>
      <c r="E12" s="21"/>
      <c r="F12" s="21"/>
    </row>
    <row r="13" spans="1:6" ht="23.1" customHeight="1" thickBot="1" x14ac:dyDescent="0.35">
      <c r="A13" s="34" t="s">
        <v>7</v>
      </c>
      <c r="B13" s="35">
        <f>SUM(B14:B18)</f>
        <v>0</v>
      </c>
      <c r="C13" s="35">
        <f>SUM(C14:C18)</f>
        <v>0</v>
      </c>
      <c r="D13" s="32" t="s">
        <v>5</v>
      </c>
      <c r="E13" s="40">
        <f>SUM(E14:E31)</f>
        <v>0</v>
      </c>
      <c r="F13" s="40">
        <f>SUM(F14:F31)</f>
        <v>0</v>
      </c>
    </row>
    <row r="14" spans="1:6" ht="23.1" customHeight="1" thickBot="1" x14ac:dyDescent="0.35">
      <c r="A14" s="6" t="s">
        <v>51</v>
      </c>
      <c r="B14" s="18"/>
      <c r="C14" s="18"/>
      <c r="D14" s="15" t="s">
        <v>6</v>
      </c>
      <c r="E14" s="29"/>
      <c r="F14" s="29"/>
    </row>
    <row r="15" spans="1:6" ht="23.1" customHeight="1" thickBot="1" x14ac:dyDescent="0.35">
      <c r="A15" s="6" t="s">
        <v>67</v>
      </c>
      <c r="B15" s="18"/>
      <c r="C15" s="18"/>
      <c r="D15" s="15" t="s">
        <v>165</v>
      </c>
      <c r="E15" s="29"/>
      <c r="F15" s="29"/>
    </row>
    <row r="16" spans="1:6" ht="23.1" customHeight="1" thickBot="1" x14ac:dyDescent="0.35">
      <c r="A16" s="6" t="s">
        <v>8</v>
      </c>
      <c r="B16" s="18"/>
      <c r="C16" s="18"/>
      <c r="D16" s="23" t="s">
        <v>9</v>
      </c>
      <c r="E16" s="29"/>
      <c r="F16" s="29"/>
    </row>
    <row r="17" spans="1:11" ht="23.1" customHeight="1" thickBot="1" x14ac:dyDescent="0.35">
      <c r="A17" s="25" t="s">
        <v>10</v>
      </c>
      <c r="B17" s="18"/>
      <c r="C17" s="18"/>
      <c r="D17" s="23" t="s">
        <v>12</v>
      </c>
      <c r="E17" s="24"/>
      <c r="F17" s="24"/>
    </row>
    <row r="18" spans="1:11" ht="18.75" customHeight="1" thickBot="1" x14ac:dyDescent="0.35">
      <c r="A18" s="25" t="s">
        <v>52</v>
      </c>
      <c r="B18" s="26"/>
      <c r="C18" s="26"/>
      <c r="D18" s="48" t="s">
        <v>59</v>
      </c>
      <c r="E18" s="28"/>
      <c r="F18" s="28"/>
    </row>
    <row r="19" spans="1:11" ht="16.5" customHeight="1" thickBot="1" x14ac:dyDescent="0.35">
      <c r="A19" s="36" t="s">
        <v>11</v>
      </c>
      <c r="B19" s="37">
        <f>SUM(B20:B27)</f>
        <v>0</v>
      </c>
      <c r="C19" s="37">
        <f>SUM(C20:C27)</f>
        <v>0</v>
      </c>
      <c r="D19" s="49" t="s">
        <v>60</v>
      </c>
      <c r="E19" s="29"/>
      <c r="F19" s="29"/>
    </row>
    <row r="20" spans="1:11" ht="27.75" customHeight="1" thickBot="1" x14ac:dyDescent="0.35">
      <c r="A20" s="6" t="s">
        <v>53</v>
      </c>
      <c r="B20" s="18"/>
      <c r="C20" s="18"/>
      <c r="D20" s="15"/>
      <c r="E20" s="29"/>
      <c r="F20" s="29"/>
    </row>
    <row r="21" spans="1:11" ht="27.75" customHeight="1" thickBot="1" x14ac:dyDescent="0.35">
      <c r="A21" s="6" t="s">
        <v>54</v>
      </c>
      <c r="B21" s="18"/>
      <c r="C21" s="18"/>
      <c r="D21" s="15" t="s">
        <v>19</v>
      </c>
      <c r="E21" s="29"/>
      <c r="F21" s="29"/>
    </row>
    <row r="22" spans="1:11" ht="27.75" customHeight="1" thickBot="1" x14ac:dyDescent="0.35">
      <c r="A22" s="6" t="s">
        <v>55</v>
      </c>
      <c r="B22" s="18"/>
      <c r="C22" s="18"/>
      <c r="D22" s="15"/>
      <c r="E22" s="29"/>
      <c r="F22" s="29"/>
    </row>
    <row r="23" spans="1:11" ht="27.75" customHeight="1" thickBot="1" x14ac:dyDescent="0.35">
      <c r="A23" s="6" t="s">
        <v>56</v>
      </c>
      <c r="B23" s="18"/>
      <c r="C23" s="18"/>
      <c r="D23" s="15" t="s">
        <v>61</v>
      </c>
      <c r="E23" s="29"/>
      <c r="F23" s="29"/>
    </row>
    <row r="24" spans="1:11" ht="27.75" customHeight="1" thickBot="1" x14ac:dyDescent="0.35">
      <c r="A24" s="6" t="s">
        <v>57</v>
      </c>
      <c r="B24" s="18"/>
      <c r="C24" s="18"/>
      <c r="D24" s="15"/>
      <c r="E24" s="29"/>
      <c r="F24" s="29"/>
    </row>
    <row r="25" spans="1:11" ht="23.1" customHeight="1" thickBot="1" x14ac:dyDescent="0.35">
      <c r="A25" s="6" t="s">
        <v>13</v>
      </c>
      <c r="B25" s="18"/>
      <c r="C25" s="18"/>
      <c r="D25" s="15"/>
      <c r="E25" s="29"/>
      <c r="F25" s="29"/>
    </row>
    <row r="26" spans="1:11" ht="23.1" customHeight="1" thickBot="1" x14ac:dyDescent="0.35">
      <c r="A26" s="25" t="s">
        <v>52</v>
      </c>
      <c r="B26" s="18"/>
      <c r="C26" s="18"/>
      <c r="D26" s="15" t="s">
        <v>62</v>
      </c>
      <c r="E26" s="29"/>
      <c r="F26" s="29"/>
    </row>
    <row r="27" spans="1:11" ht="23.1" customHeight="1" thickBot="1" x14ac:dyDescent="0.35">
      <c r="A27" s="44"/>
      <c r="B27" s="18"/>
      <c r="C27" s="18"/>
      <c r="D27" s="15" t="s">
        <v>63</v>
      </c>
      <c r="E27" s="29"/>
      <c r="F27" s="29"/>
    </row>
    <row r="28" spans="1:11" ht="23.1" customHeight="1" thickBot="1" x14ac:dyDescent="0.35">
      <c r="A28" s="34" t="s">
        <v>14</v>
      </c>
      <c r="B28" s="35">
        <f>SUM(B29:B31)</f>
        <v>0</v>
      </c>
      <c r="C28" s="35">
        <f>SUM(C29:C31)</f>
        <v>0</v>
      </c>
      <c r="D28" s="15" t="s">
        <v>64</v>
      </c>
      <c r="E28" s="29"/>
      <c r="F28" s="29"/>
    </row>
    <row r="29" spans="1:11" ht="23.1" customHeight="1" thickBot="1" x14ac:dyDescent="0.35">
      <c r="A29" s="6" t="s">
        <v>16</v>
      </c>
      <c r="B29" s="18"/>
      <c r="C29" s="18"/>
      <c r="D29" s="15" t="s">
        <v>15</v>
      </c>
      <c r="E29" s="29"/>
      <c r="F29" s="29"/>
    </row>
    <row r="30" spans="1:11" ht="23.1" customHeight="1" thickBot="1" x14ac:dyDescent="0.35">
      <c r="A30" s="6" t="s">
        <v>17</v>
      </c>
      <c r="B30" s="18"/>
      <c r="C30" s="18"/>
      <c r="D30" s="15"/>
      <c r="E30" s="29"/>
      <c r="F30" s="29"/>
    </row>
    <row r="31" spans="1:11" ht="23.1" customHeight="1" thickBot="1" x14ac:dyDescent="0.35">
      <c r="A31" s="6"/>
      <c r="B31" s="18"/>
      <c r="C31" s="18"/>
      <c r="D31" s="15"/>
      <c r="E31" s="29"/>
      <c r="F31" s="29"/>
    </row>
    <row r="32" spans="1:11" ht="23.1" customHeight="1" thickBot="1" x14ac:dyDescent="0.35">
      <c r="A32" s="34" t="s">
        <v>18</v>
      </c>
      <c r="B32" s="35">
        <f>SUM(B33:B35)</f>
        <v>372500</v>
      </c>
      <c r="C32" s="35">
        <f>SUM(C33:C35)</f>
        <v>0</v>
      </c>
      <c r="D32" s="32" t="s">
        <v>24</v>
      </c>
      <c r="E32" s="40">
        <f>+E33+E34+E35</f>
        <v>0</v>
      </c>
      <c r="F32" s="40">
        <f>+F33+F34+F35</f>
        <v>0</v>
      </c>
      <c r="H32" s="64"/>
      <c r="I32" s="63"/>
      <c r="J32" s="65"/>
      <c r="K32" s="65"/>
    </row>
    <row r="33" spans="1:11" ht="23.1" customHeight="1" thickBot="1" x14ac:dyDescent="0.35">
      <c r="A33" s="6" t="s">
        <v>20</v>
      </c>
      <c r="B33" s="18">
        <f>211000+38000</f>
        <v>249000</v>
      </c>
      <c r="C33" s="18"/>
      <c r="D33" s="15" t="s">
        <v>65</v>
      </c>
      <c r="E33" s="29"/>
      <c r="F33" s="29"/>
      <c r="H33" s="64"/>
      <c r="I33" s="63"/>
      <c r="J33" s="65"/>
      <c r="K33" s="65"/>
    </row>
    <row r="34" spans="1:11" ht="23.1" customHeight="1" thickBot="1" x14ac:dyDescent="0.35">
      <c r="A34" s="6" t="s">
        <v>21</v>
      </c>
      <c r="B34" s="18">
        <f>85000+17000</f>
        <v>102000</v>
      </c>
      <c r="C34" s="18"/>
      <c r="D34" s="15"/>
      <c r="E34" s="29"/>
      <c r="F34" s="29"/>
      <c r="H34" s="64"/>
      <c r="I34" s="63"/>
      <c r="J34" s="65"/>
      <c r="K34" s="65"/>
    </row>
    <row r="35" spans="1:11" ht="23.1" customHeight="1" thickBot="1" x14ac:dyDescent="0.35">
      <c r="A35" s="6" t="s">
        <v>22</v>
      </c>
      <c r="B35" s="18">
        <f>4000+17500</f>
        <v>21500</v>
      </c>
      <c r="C35" s="18"/>
      <c r="D35" s="15"/>
      <c r="E35" s="29"/>
      <c r="F35" s="29"/>
      <c r="H35" s="64"/>
      <c r="I35" s="63"/>
      <c r="J35" s="65"/>
      <c r="K35" s="65"/>
    </row>
    <row r="36" spans="1:11" ht="23.1" customHeight="1" thickBot="1" x14ac:dyDescent="0.35">
      <c r="A36" s="34" t="s">
        <v>23</v>
      </c>
      <c r="B36" s="40">
        <f>B37</f>
        <v>0</v>
      </c>
      <c r="C36" s="40">
        <f>C37</f>
        <v>0</v>
      </c>
      <c r="D36" s="39" t="s">
        <v>27</v>
      </c>
      <c r="E36" s="40">
        <f>E37</f>
        <v>0</v>
      </c>
      <c r="F36" s="40">
        <f>F37</f>
        <v>0</v>
      </c>
      <c r="H36" s="64"/>
      <c r="I36" s="63"/>
      <c r="J36" s="65"/>
      <c r="K36" s="65"/>
    </row>
    <row r="37" spans="1:11" ht="23.1" customHeight="1" thickBot="1" x14ac:dyDescent="0.35">
      <c r="A37" s="41"/>
      <c r="B37" s="42"/>
      <c r="C37" s="42"/>
      <c r="D37" s="41"/>
      <c r="E37" s="43"/>
      <c r="F37" s="43"/>
      <c r="H37" s="64"/>
      <c r="I37" s="63"/>
      <c r="J37" s="65"/>
      <c r="K37" s="65"/>
    </row>
    <row r="38" spans="1:11" ht="23.1" customHeight="1" thickBot="1" x14ac:dyDescent="0.35">
      <c r="A38" s="46" t="s">
        <v>25</v>
      </c>
      <c r="B38" s="37"/>
      <c r="C38" s="37"/>
      <c r="D38" s="45" t="s">
        <v>69</v>
      </c>
      <c r="E38" s="37"/>
      <c r="F38" s="37"/>
      <c r="H38" s="64"/>
      <c r="I38" s="63"/>
      <c r="J38" s="65"/>
      <c r="K38" s="65"/>
    </row>
    <row r="39" spans="1:11" ht="23.1" customHeight="1" thickBot="1" x14ac:dyDescent="0.35">
      <c r="A39" s="34" t="s">
        <v>26</v>
      </c>
      <c r="B39" s="40"/>
      <c r="C39" s="40"/>
      <c r="D39" s="47" t="s">
        <v>29</v>
      </c>
      <c r="E39" s="40">
        <f>38000+17000+17500</f>
        <v>72500</v>
      </c>
      <c r="F39" s="40"/>
      <c r="H39" s="64"/>
      <c r="I39" s="63"/>
      <c r="J39" s="65"/>
      <c r="K39" s="65"/>
    </row>
    <row r="40" spans="1:11" ht="18" customHeight="1" thickBot="1" x14ac:dyDescent="0.35">
      <c r="A40" s="38" t="s">
        <v>28</v>
      </c>
      <c r="B40" s="35"/>
      <c r="C40" s="35"/>
      <c r="D40" s="39" t="s">
        <v>58</v>
      </c>
      <c r="E40" s="40"/>
      <c r="F40" s="40"/>
      <c r="H40" s="64"/>
      <c r="I40" s="63"/>
      <c r="J40" s="65"/>
      <c r="K40" s="65"/>
    </row>
    <row r="41" spans="1:11" ht="23.1" customHeight="1" thickBot="1" x14ac:dyDescent="0.35">
      <c r="A41" s="8" t="s">
        <v>30</v>
      </c>
      <c r="B41" s="20">
        <f>B5</f>
        <v>372500</v>
      </c>
      <c r="C41" s="20">
        <f>C5</f>
        <v>0</v>
      </c>
      <c r="D41" s="16" t="s">
        <v>31</v>
      </c>
      <c r="E41" s="20">
        <f>E5</f>
        <v>72500</v>
      </c>
      <c r="F41" s="20">
        <f>F5</f>
        <v>0</v>
      </c>
      <c r="H41" s="64"/>
      <c r="I41" s="63"/>
      <c r="J41" s="65"/>
      <c r="K41" s="65"/>
    </row>
    <row r="42" spans="1:11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4" t="s">
        <v>33</v>
      </c>
      <c r="E42" s="28">
        <f>SUM(E43:E46)</f>
        <v>0</v>
      </c>
      <c r="F42" s="28">
        <f>SUM(F43:F46)</f>
        <v>0</v>
      </c>
    </row>
    <row r="43" spans="1:11" ht="18" customHeight="1" thickBot="1" x14ac:dyDescent="0.35">
      <c r="A43" s="6" t="s">
        <v>34</v>
      </c>
      <c r="B43" s="18"/>
      <c r="C43" s="18"/>
      <c r="D43" s="15" t="s">
        <v>35</v>
      </c>
      <c r="E43" s="21">
        <f>B43</f>
        <v>0</v>
      </c>
      <c r="F43" s="21">
        <f>C43</f>
        <v>0</v>
      </c>
    </row>
    <row r="44" spans="1:11" ht="23.1" customHeight="1" thickBot="1" x14ac:dyDescent="0.35">
      <c r="A44" s="6" t="s">
        <v>36</v>
      </c>
      <c r="B44" s="18"/>
      <c r="C44" s="18"/>
      <c r="D44" s="15" t="s">
        <v>37</v>
      </c>
      <c r="E44" s="21">
        <f t="shared" ref="E44:F46" si="0">B44</f>
        <v>0</v>
      </c>
      <c r="F44" s="21">
        <f t="shared" si="0"/>
        <v>0</v>
      </c>
    </row>
    <row r="45" spans="1:11" ht="23.1" customHeight="1" thickBot="1" x14ac:dyDescent="0.35">
      <c r="A45" s="6" t="s">
        <v>38</v>
      </c>
      <c r="B45" s="18"/>
      <c r="C45" s="18"/>
      <c r="D45" s="15" t="s">
        <v>39</v>
      </c>
      <c r="E45" s="21">
        <f t="shared" si="0"/>
        <v>0</v>
      </c>
      <c r="F45" s="21">
        <f t="shared" si="0"/>
        <v>0</v>
      </c>
    </row>
    <row r="46" spans="1:11" ht="23.1" customHeight="1" thickBot="1" x14ac:dyDescent="0.35">
      <c r="A46" s="6" t="s">
        <v>40</v>
      </c>
      <c r="B46" s="18"/>
      <c r="C46" s="18"/>
      <c r="D46" s="15" t="s">
        <v>40</v>
      </c>
      <c r="E46" s="21">
        <f t="shared" si="0"/>
        <v>0</v>
      </c>
      <c r="F46" s="21">
        <f t="shared" si="0"/>
        <v>0</v>
      </c>
    </row>
    <row r="47" spans="1:11" ht="23.1" customHeight="1" thickBot="1" x14ac:dyDescent="0.35">
      <c r="A47" s="9" t="s">
        <v>41</v>
      </c>
      <c r="B47" s="20">
        <f>B41+B42</f>
        <v>372500</v>
      </c>
      <c r="C47" s="20">
        <f>C41+C42</f>
        <v>0</v>
      </c>
      <c r="D47" s="17" t="s">
        <v>41</v>
      </c>
      <c r="E47" s="20">
        <f>E41+E42</f>
        <v>72500</v>
      </c>
      <c r="F47" s="20">
        <f>F41+F42</f>
        <v>0</v>
      </c>
    </row>
    <row r="48" spans="1:11" ht="23.1" customHeight="1" x14ac:dyDescent="0.3"/>
    <row r="49" spans="4:6" ht="15.75" customHeight="1" x14ac:dyDescent="0.3">
      <c r="D49" s="10" t="s">
        <v>42</v>
      </c>
      <c r="E49" s="31">
        <f>B41-E41</f>
        <v>300000</v>
      </c>
      <c r="F49" s="31">
        <f>C41-F41</f>
        <v>0</v>
      </c>
    </row>
  </sheetData>
  <pageMargins left="0" right="0" top="0" bottom="0" header="0.31496062992125984" footer="0.31496062992125984"/>
  <pageSetup paperSize="9" orientation="portrait" horizontalDpi="0" verticalDpi="0" r:id="rId1"/>
  <legacyDrawing r:id="rId2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J142"/>
  <sheetViews>
    <sheetView tabSelected="1" topLeftCell="A34" workbookViewId="0">
      <selection activeCell="E51" sqref="E51"/>
    </sheetView>
  </sheetViews>
  <sheetFormatPr baseColWidth="10" defaultRowHeight="14.4" x14ac:dyDescent="0.3"/>
  <cols>
    <col min="1" max="1" width="43.5546875" customWidth="1"/>
    <col min="2" max="2" width="12.88671875" customWidth="1"/>
    <col min="3" max="3" width="13.88671875" customWidth="1"/>
    <col min="4" max="4" width="34.88671875" style="10" customWidth="1"/>
    <col min="5" max="5" width="12.88671875" customWidth="1"/>
    <col min="6" max="6" width="13.6640625" customWidth="1"/>
    <col min="8" max="8" width="20.33203125" customWidth="1"/>
  </cols>
  <sheetData>
    <row r="1" spans="1:10" ht="6" customHeight="1" x14ac:dyDescent="0.3">
      <c r="A1" s="27"/>
    </row>
    <row r="2" spans="1:10" ht="16.2" x14ac:dyDescent="0.3">
      <c r="A2" s="1" t="s">
        <v>149</v>
      </c>
    </row>
    <row r="3" spans="1:10" ht="7.5" customHeight="1" thickBot="1" x14ac:dyDescent="0.35">
      <c r="A3" s="2"/>
    </row>
    <row r="4" spans="1:10" ht="14.25" customHeight="1" thickBot="1" x14ac:dyDescent="0.35">
      <c r="A4" s="3" t="s">
        <v>0</v>
      </c>
      <c r="B4" s="4" t="s">
        <v>74</v>
      </c>
      <c r="C4" s="4" t="s">
        <v>75</v>
      </c>
      <c r="D4" s="11" t="s">
        <v>1</v>
      </c>
      <c r="E4" s="4" t="s">
        <v>74</v>
      </c>
      <c r="F4" s="67" t="s">
        <v>75</v>
      </c>
    </row>
    <row r="5" spans="1:10" ht="23.1" customHeight="1" thickBot="1" x14ac:dyDescent="0.35">
      <c r="A5" s="5" t="s">
        <v>2</v>
      </c>
      <c r="B5" s="18">
        <f>B6+B13+B19+B28+B32+B36+B38+B39+B40</f>
        <v>998322</v>
      </c>
      <c r="C5" s="18">
        <f>C6+C13+C19+C28+C32+C36+C38+C39+C40</f>
        <v>0</v>
      </c>
      <c r="D5" s="12" t="s">
        <v>3</v>
      </c>
      <c r="E5" s="21">
        <f>E6+E13+E32+E36+E38+E39+E40</f>
        <v>836170</v>
      </c>
      <c r="F5" s="52">
        <f>F6+F13+F32+F36+F38+F39+F40</f>
        <v>0</v>
      </c>
    </row>
    <row r="6" spans="1:10" ht="23.1" customHeight="1" thickBot="1" x14ac:dyDescent="0.35">
      <c r="A6" s="46" t="s">
        <v>4</v>
      </c>
      <c r="B6" s="37">
        <f>SUM(B7:B12)</f>
        <v>91506</v>
      </c>
      <c r="C6" s="37">
        <f>SUM(C7:C12)</f>
        <v>0</v>
      </c>
      <c r="D6" s="47" t="s">
        <v>66</v>
      </c>
      <c r="E6" s="37">
        <f>SUM(E7:E12)</f>
        <v>14455</v>
      </c>
      <c r="F6" s="37">
        <f>SUM(F7:F12)</f>
        <v>0</v>
      </c>
    </row>
    <row r="7" spans="1:10" ht="23.1" customHeight="1" thickBot="1" x14ac:dyDescent="0.35">
      <c r="A7" s="6" t="s">
        <v>43</v>
      </c>
      <c r="B7" s="18">
        <f>SUM('DEB1:FIN'!B7)/2+SALAIRES!B7</f>
        <v>57766</v>
      </c>
      <c r="C7" s="18">
        <f>SUM('DEB1:FIN'!C7)/2+SALAIRES!C7</f>
        <v>0</v>
      </c>
      <c r="D7" s="13" t="s">
        <v>48</v>
      </c>
      <c r="E7" s="21">
        <f>SUM('DEB1:FIN'!E7)/2+SALAIRES!E7</f>
        <v>11000</v>
      </c>
      <c r="F7" s="21">
        <f>SUM('DEB1:FIN'!F7)/2+SALAIRES!F7</f>
        <v>0</v>
      </c>
    </row>
    <row r="8" spans="1:10" ht="23.1" customHeight="1" thickBot="1" x14ac:dyDescent="0.35">
      <c r="A8" s="6" t="s">
        <v>44</v>
      </c>
      <c r="B8" s="18">
        <f>SUM('DEB1:FIN'!B8)/2+SALAIRES!B8</f>
        <v>0</v>
      </c>
      <c r="C8" s="18">
        <f>SUM('DEB1:FIN'!C8)/2+SALAIRES!C8</f>
        <v>0</v>
      </c>
      <c r="D8" s="13"/>
      <c r="E8" s="21">
        <f>SUM('DEB1:FIN'!E8)/2+SALAIRES!E8</f>
        <v>3000</v>
      </c>
      <c r="F8" s="21">
        <f>SUM('DEB1:FIN'!F8)/2+SALAIRES!F8</f>
        <v>0</v>
      </c>
    </row>
    <row r="9" spans="1:10" ht="23.1" customHeight="1" thickBot="1" x14ac:dyDescent="0.35">
      <c r="A9" s="6" t="s">
        <v>45</v>
      </c>
      <c r="B9" s="18">
        <f>SUM('DEB1:FIN'!B9)/2+SALAIRES!B9</f>
        <v>700</v>
      </c>
      <c r="C9" s="18">
        <f>SUM('DEB1:FIN'!C9)/2+SALAIRES!C9</f>
        <v>0</v>
      </c>
      <c r="D9" s="13" t="s">
        <v>49</v>
      </c>
      <c r="E9" s="21">
        <f>SUM('DEB1:FIN'!E9)/2+SALAIRES!E9</f>
        <v>0</v>
      </c>
      <c r="F9" s="21">
        <f>SUM('DEB1:FIN'!F9)/2+SALAIRES!F9</f>
        <v>0</v>
      </c>
    </row>
    <row r="10" spans="1:10" ht="23.1" customHeight="1" thickBot="1" x14ac:dyDescent="0.35">
      <c r="A10" s="6" t="s">
        <v>46</v>
      </c>
      <c r="B10" s="18">
        <f>SUM('DEB1:FIN'!B10)/2+SALAIRES!B10</f>
        <v>18110</v>
      </c>
      <c r="C10" s="18">
        <f>SUM('DEB1:FIN'!C10)/2+SALAIRES!C10</f>
        <v>0</v>
      </c>
      <c r="D10" s="13"/>
      <c r="E10" s="21">
        <f>SUM('DEB1:FIN'!E10)/2+SALAIRES!E10</f>
        <v>0</v>
      </c>
      <c r="F10" s="21">
        <f>SUM('DEB1:FIN'!F10)/2+SALAIRES!F10</f>
        <v>0</v>
      </c>
    </row>
    <row r="11" spans="1:10" ht="23.1" customHeight="1" thickBot="1" x14ac:dyDescent="0.35">
      <c r="A11" s="6" t="s">
        <v>47</v>
      </c>
      <c r="B11" s="18">
        <f>SUM('DEB1:FIN'!B11)/2+SALAIRES!B11</f>
        <v>14930</v>
      </c>
      <c r="C11" s="18">
        <f>SUM('DEB1:FIN'!C11)/2+SALAIRES!C11</f>
        <v>0</v>
      </c>
      <c r="D11" s="13" t="s">
        <v>50</v>
      </c>
      <c r="E11" s="21">
        <f>SUM('DEB1:FIN'!E11)/2+SALAIRES!E11</f>
        <v>455</v>
      </c>
      <c r="F11" s="21">
        <f>SUM('DEB1:FIN'!F11)/2+SALAIRES!F11</f>
        <v>0</v>
      </c>
    </row>
    <row r="12" spans="1:10" ht="23.1" customHeight="1" thickBot="1" x14ac:dyDescent="0.35">
      <c r="A12" s="6"/>
      <c r="B12" s="18">
        <f>SUM('DEB1:FIN'!B12)/2+SALAIRES!B12</f>
        <v>0</v>
      </c>
      <c r="C12" s="18">
        <f>SUM('DEB1:FIN'!C12)/2+SALAIRES!C12</f>
        <v>0</v>
      </c>
      <c r="D12" s="13"/>
      <c r="E12" s="21">
        <f>SUM('DEB1:FIN'!E12)/2+SALAIRES!E12</f>
        <v>0</v>
      </c>
      <c r="F12" s="21">
        <f>SUM('DEB1:FIN'!F12)/2+SALAIRES!F12</f>
        <v>0</v>
      </c>
    </row>
    <row r="13" spans="1:10" ht="23.1" customHeight="1" thickBot="1" x14ac:dyDescent="0.35">
      <c r="A13" s="34" t="s">
        <v>7</v>
      </c>
      <c r="B13" s="35">
        <f>SUM(B14:B18)</f>
        <v>66668</v>
      </c>
      <c r="C13" s="35">
        <f>SUM(C14:C18)</f>
        <v>0</v>
      </c>
      <c r="D13" s="32" t="s">
        <v>5</v>
      </c>
      <c r="E13" s="40">
        <f>SUM(E14:E31)</f>
        <v>206975</v>
      </c>
      <c r="F13" s="40">
        <f>SUM(F14:F31)</f>
        <v>0</v>
      </c>
    </row>
    <row r="14" spans="1:10" ht="23.1" customHeight="1" thickBot="1" x14ac:dyDescent="0.35">
      <c r="A14" s="6" t="s">
        <v>51</v>
      </c>
      <c r="B14" s="18">
        <f>SUM('DEB1:FIN'!B14)/2+SALAIRES!B14</f>
        <v>4600</v>
      </c>
      <c r="C14" s="18">
        <f>SUM('DEB1:FIN'!C14)/2+SALAIRES!C14</f>
        <v>0</v>
      </c>
      <c r="D14" s="15" t="s">
        <v>6</v>
      </c>
      <c r="E14" s="21">
        <f>SUM('DEB1:FIN'!E14)/2+SALAIRES!E14</f>
        <v>0</v>
      </c>
      <c r="F14" s="21">
        <f>SUM('DEB1:FIN'!F14)/2+SALAIRES!F14</f>
        <v>0</v>
      </c>
      <c r="H14" s="53"/>
      <c r="I14" s="54"/>
      <c r="J14" s="54"/>
    </row>
    <row r="15" spans="1:10" ht="23.1" customHeight="1" thickBot="1" x14ac:dyDescent="0.35">
      <c r="A15" s="6" t="s">
        <v>67</v>
      </c>
      <c r="B15" s="18">
        <f>SUM('DEB1:FIN'!B15)/2+SALAIRES!B15</f>
        <v>55693</v>
      </c>
      <c r="C15" s="18">
        <f>SUM('DEB1:FIN'!C15)/2+SALAIRES!C15</f>
        <v>0</v>
      </c>
      <c r="D15" s="15" t="s">
        <v>165</v>
      </c>
      <c r="E15" s="21">
        <f>SUM('DEB1:FIN'!E15)/2+SALAIRES!E15</f>
        <v>92000</v>
      </c>
      <c r="F15" s="21">
        <f>SUM('DEB1:FIN'!F15)/2+SALAIRES!F15</f>
        <v>0</v>
      </c>
      <c r="H15" s="53"/>
      <c r="I15" s="54"/>
      <c r="J15" s="54"/>
    </row>
    <row r="16" spans="1:10" ht="23.1" customHeight="1" thickBot="1" x14ac:dyDescent="0.35">
      <c r="A16" s="6" t="s">
        <v>8</v>
      </c>
      <c r="B16" s="18">
        <f>SUM('DEB1:FIN'!B16)/2+SALAIRES!B16</f>
        <v>5500</v>
      </c>
      <c r="C16" s="18">
        <f>SUM('DEB1:FIN'!C16)/2+SALAIRES!C16</f>
        <v>0</v>
      </c>
      <c r="D16" s="23" t="s">
        <v>9</v>
      </c>
      <c r="E16" s="21">
        <f>SUM('DEB1:FIN'!E16)/2+SALAIRES!E16</f>
        <v>99000</v>
      </c>
      <c r="F16" s="21">
        <f>SUM('DEB1:FIN'!F16)/2+SALAIRES!F16</f>
        <v>0</v>
      </c>
      <c r="H16" s="53"/>
      <c r="I16" s="54"/>
      <c r="J16" s="54"/>
    </row>
    <row r="17" spans="1:10" ht="23.1" customHeight="1" thickBot="1" x14ac:dyDescent="0.35">
      <c r="A17" s="25" t="s">
        <v>10</v>
      </c>
      <c r="B17" s="18">
        <f>SUM('DEB1:FIN'!B17)/2+SALAIRES!B17</f>
        <v>875</v>
      </c>
      <c r="C17" s="18">
        <f>SUM('DEB1:FIN'!C17)/2+SALAIRES!C17</f>
        <v>0</v>
      </c>
      <c r="D17" s="23" t="s">
        <v>12</v>
      </c>
      <c r="E17" s="21">
        <f>SUM('DEB1:FIN'!E17)/2+SALAIRES!E17</f>
        <v>0</v>
      </c>
      <c r="F17" s="21">
        <f>SUM('DEB1:FIN'!F17)/2+SALAIRES!F17</f>
        <v>0</v>
      </c>
      <c r="H17" s="53"/>
      <c r="I17" s="54"/>
      <c r="J17" s="54"/>
    </row>
    <row r="18" spans="1:10" ht="18.75" customHeight="1" thickBot="1" x14ac:dyDescent="0.35">
      <c r="A18" s="25" t="s">
        <v>52</v>
      </c>
      <c r="B18" s="18">
        <f>SUM('DEB1:FIN'!B18)/2+SALAIRES!B18</f>
        <v>0</v>
      </c>
      <c r="C18" s="18">
        <f>SUM('DEB1:FIN'!C18)/2+SALAIRES!C18</f>
        <v>0</v>
      </c>
      <c r="D18" s="48" t="s">
        <v>59</v>
      </c>
      <c r="E18" s="21">
        <f>SUM('DEB1:FIN'!E18)/2+SALAIRES!E18</f>
        <v>0</v>
      </c>
      <c r="F18" s="21">
        <f>SUM('DEB1:FIN'!F18)/2+SALAIRES!F18</f>
        <v>0</v>
      </c>
      <c r="H18" s="53"/>
      <c r="I18" s="54"/>
      <c r="J18" s="54"/>
    </row>
    <row r="19" spans="1:10" ht="16.5" customHeight="1" thickBot="1" x14ac:dyDescent="0.35">
      <c r="A19" s="36" t="s">
        <v>11</v>
      </c>
      <c r="B19" s="35">
        <f>SUM(B20:B27)</f>
        <v>414748</v>
      </c>
      <c r="C19" s="35">
        <f>SUM(C20:C27)</f>
        <v>0</v>
      </c>
      <c r="D19" s="49" t="s">
        <v>60</v>
      </c>
      <c r="E19" s="21">
        <f>SUM('DEB1:FIN'!E19)/2+SALAIRES!E19</f>
        <v>0</v>
      </c>
      <c r="F19" s="21">
        <f>SUM('DEB1:FIN'!F19)/2+SALAIRES!F19</f>
        <v>0</v>
      </c>
      <c r="H19" s="53"/>
      <c r="I19" s="54"/>
      <c r="J19" s="54"/>
    </row>
    <row r="20" spans="1:10" ht="27.75" customHeight="1" thickBot="1" x14ac:dyDescent="0.35">
      <c r="A20" s="6" t="s">
        <v>53</v>
      </c>
      <c r="B20" s="18">
        <f>SUM('DEB1:FIN'!B20)/2+SALAIRES!B20</f>
        <v>129809</v>
      </c>
      <c r="C20" s="18">
        <f>SUM('DEB1:FIN'!C20)/2+SALAIRES!C20</f>
        <v>0</v>
      </c>
      <c r="D20" s="15"/>
      <c r="E20" s="21">
        <f>SUM('DEB1:FIN'!E20)/2+SALAIRES!E20</f>
        <v>0</v>
      </c>
      <c r="F20" s="21">
        <f>SUM('DEB1:FIN'!F20)/2+SALAIRES!F20</f>
        <v>0</v>
      </c>
      <c r="H20" s="53"/>
      <c r="I20" s="54"/>
      <c r="J20" s="54"/>
    </row>
    <row r="21" spans="1:10" ht="27.75" customHeight="1" thickBot="1" x14ac:dyDescent="0.35">
      <c r="A21" s="6" t="s">
        <v>54</v>
      </c>
      <c r="B21" s="18">
        <f>SUM('DEB1:FIN'!B21)/2+SALAIRES!B21</f>
        <v>40050</v>
      </c>
      <c r="C21" s="18">
        <f>SUM('DEB1:FIN'!C21)/2+SALAIRES!C21</f>
        <v>0</v>
      </c>
      <c r="D21" s="15" t="s">
        <v>19</v>
      </c>
      <c r="E21" s="21">
        <f>SUM('DEB1:FIN'!E21)/2+SALAIRES!E21</f>
        <v>0</v>
      </c>
      <c r="F21" s="21">
        <f>SUM('DEB1:FIN'!F21)/2+SALAIRES!F21</f>
        <v>0</v>
      </c>
      <c r="H21" s="53"/>
      <c r="I21" s="54"/>
      <c r="J21" s="54"/>
    </row>
    <row r="22" spans="1:10" ht="27.75" customHeight="1" thickBot="1" x14ac:dyDescent="0.35">
      <c r="A22" s="6" t="s">
        <v>55</v>
      </c>
      <c r="B22" s="18">
        <f>SUM('DEB1:FIN'!B22)/2+SALAIRES!B22</f>
        <v>222575</v>
      </c>
      <c r="C22" s="18">
        <f>SUM('DEB1:FIN'!C22)/2+SALAIRES!C22</f>
        <v>0</v>
      </c>
      <c r="D22" s="15"/>
      <c r="E22" s="21">
        <f>SUM('DEB1:FIN'!E22)/2+SALAIRES!E22</f>
        <v>0</v>
      </c>
      <c r="F22" s="21">
        <f>SUM('DEB1:FIN'!F22)/2+SALAIRES!F22</f>
        <v>0</v>
      </c>
      <c r="H22" s="53"/>
      <c r="I22" s="54"/>
      <c r="J22" s="54"/>
    </row>
    <row r="23" spans="1:10" ht="27.75" customHeight="1" thickBot="1" x14ac:dyDescent="0.35">
      <c r="A23" s="6" t="s">
        <v>56</v>
      </c>
      <c r="B23" s="18">
        <f>SUM('DEB1:FIN'!B23)/2+SALAIRES!B23</f>
        <v>0</v>
      </c>
      <c r="C23" s="18">
        <f>SUM('DEB1:FIN'!C23)/2+SALAIRES!C23</f>
        <v>0</v>
      </c>
      <c r="D23" s="15" t="s">
        <v>61</v>
      </c>
      <c r="E23" s="21">
        <f>SUM('DEB1:FIN'!E23)/2+SALAIRES!E23</f>
        <v>0</v>
      </c>
      <c r="F23" s="21">
        <f>SUM('DEB1:FIN'!F23)/2+SALAIRES!F23</f>
        <v>0</v>
      </c>
      <c r="H23" s="53"/>
      <c r="I23" s="54"/>
      <c r="J23" s="54"/>
    </row>
    <row r="24" spans="1:10" ht="27.75" customHeight="1" thickBot="1" x14ac:dyDescent="0.35">
      <c r="A24" s="6" t="s">
        <v>57</v>
      </c>
      <c r="B24" s="18">
        <f>SUM('DEB1:FIN'!B24)/2+SALAIRES!B24</f>
        <v>6864</v>
      </c>
      <c r="C24" s="18">
        <f>SUM('DEB1:FIN'!C24)/2+SALAIRES!C24</f>
        <v>0</v>
      </c>
      <c r="D24" s="15"/>
      <c r="E24" s="21">
        <f>SUM('DEB1:FIN'!E24)/2+SALAIRES!E24</f>
        <v>0</v>
      </c>
      <c r="F24" s="21">
        <f>SUM('DEB1:FIN'!F24)/2+SALAIRES!F24</f>
        <v>0</v>
      </c>
      <c r="H24" s="53"/>
      <c r="I24" s="54"/>
      <c r="J24" s="54"/>
    </row>
    <row r="25" spans="1:10" ht="23.1" customHeight="1" thickBot="1" x14ac:dyDescent="0.35">
      <c r="A25" s="6" t="s">
        <v>13</v>
      </c>
      <c r="B25" s="18">
        <f>SUM('DEB1:FIN'!B25)/2+SALAIRES!B25</f>
        <v>550</v>
      </c>
      <c r="C25" s="18">
        <f>SUM('DEB1:FIN'!C25)/2+SALAIRES!C25</f>
        <v>0</v>
      </c>
      <c r="D25" s="15"/>
      <c r="E25" s="21">
        <f>SUM('DEB1:FIN'!E25)/2+SALAIRES!E25</f>
        <v>0</v>
      </c>
      <c r="F25" s="21">
        <f>SUM('DEB1:FIN'!F25)/2+SALAIRES!F25</f>
        <v>0</v>
      </c>
      <c r="H25" s="53"/>
      <c r="I25" s="54"/>
      <c r="J25" s="54"/>
    </row>
    <row r="26" spans="1:10" ht="23.1" customHeight="1" thickBot="1" x14ac:dyDescent="0.35">
      <c r="A26" s="25" t="s">
        <v>52</v>
      </c>
      <c r="B26" s="18">
        <f>SUM('DEB1:FIN'!B26)/2+SALAIRES!B26</f>
        <v>14900</v>
      </c>
      <c r="C26" s="18">
        <f>SUM('DEB1:FIN'!C26)/2+SALAIRES!C26</f>
        <v>0</v>
      </c>
      <c r="D26" s="15" t="s">
        <v>62</v>
      </c>
      <c r="E26" s="21">
        <f>SUM('DEB1:FIN'!E26)/2+SALAIRES!E26</f>
        <v>3000</v>
      </c>
      <c r="F26" s="21">
        <f>SUM('DEB1:FIN'!F26)/2+SALAIRES!F26</f>
        <v>0</v>
      </c>
      <c r="H26" s="53"/>
      <c r="I26" s="54"/>
      <c r="J26" s="54"/>
    </row>
    <row r="27" spans="1:10" ht="23.1" customHeight="1" thickBot="1" x14ac:dyDescent="0.35">
      <c r="A27" s="44"/>
      <c r="B27" s="18">
        <f>SUM('DEB1:FIN'!B27)/2+SALAIRES!B27</f>
        <v>0</v>
      </c>
      <c r="C27" s="18">
        <f>SUM('DEB1:FIN'!C27)/2+SALAIRES!C27</f>
        <v>0</v>
      </c>
      <c r="D27" s="15" t="s">
        <v>63</v>
      </c>
      <c r="E27" s="21">
        <f>SUM('DEB1:FIN'!E27)/2+SALAIRES!E27</f>
        <v>0</v>
      </c>
      <c r="F27" s="21">
        <f>SUM('DEB1:FIN'!F27)/2+SALAIRES!F27</f>
        <v>0</v>
      </c>
      <c r="H27" s="53"/>
      <c r="I27" s="54"/>
      <c r="J27" s="54"/>
    </row>
    <row r="28" spans="1:10" ht="23.1" customHeight="1" thickBot="1" x14ac:dyDescent="0.35">
      <c r="A28" s="34" t="s">
        <v>14</v>
      </c>
      <c r="B28" s="35">
        <f>SUM(B29:B31)</f>
        <v>5300</v>
      </c>
      <c r="C28" s="35">
        <f>SUM(C29:C31)</f>
        <v>0</v>
      </c>
      <c r="D28" s="15" t="s">
        <v>64</v>
      </c>
      <c r="E28" s="21">
        <f>SUM('DEB1:FIN'!E28)/2+SALAIRES!E28</f>
        <v>1150</v>
      </c>
      <c r="F28" s="21">
        <f>SUM('DEB1:FIN'!F28)/2+SALAIRES!F28</f>
        <v>0</v>
      </c>
      <c r="H28" s="53"/>
      <c r="I28" s="54"/>
      <c r="J28" s="54"/>
    </row>
    <row r="29" spans="1:10" ht="23.1" customHeight="1" thickBot="1" x14ac:dyDescent="0.35">
      <c r="A29" s="6" t="s">
        <v>16</v>
      </c>
      <c r="B29" s="18">
        <f>SUM('DEB1:FIN'!B29)/2+SALAIRES!B29</f>
        <v>4500</v>
      </c>
      <c r="C29" s="18">
        <f>SUM('DEB1:FIN'!C29)/2+SALAIRES!C29</f>
        <v>0</v>
      </c>
      <c r="D29" s="15" t="s">
        <v>15</v>
      </c>
      <c r="E29" s="21">
        <f>SUM('DEB1:FIN'!E29)/2+SALAIRES!E29</f>
        <v>0</v>
      </c>
      <c r="F29" s="21">
        <f>SUM('DEB1:FIN'!F29)/2+SALAIRES!F29</f>
        <v>0</v>
      </c>
      <c r="H29" s="53"/>
      <c r="I29" s="54"/>
      <c r="J29" s="54"/>
    </row>
    <row r="30" spans="1:10" ht="23.1" customHeight="1" thickBot="1" x14ac:dyDescent="0.35">
      <c r="A30" s="6" t="s">
        <v>17</v>
      </c>
      <c r="B30" s="18">
        <f>SUM('DEB1:FIN'!B30)/2+SALAIRES!B30</f>
        <v>800</v>
      </c>
      <c r="C30" s="18">
        <f>SUM('DEB1:FIN'!C30)/2+SALAIRES!C30</f>
        <v>0</v>
      </c>
      <c r="D30" s="15" t="s">
        <v>76</v>
      </c>
      <c r="E30" s="21">
        <f>SUM('DEB1:FIN'!E30)/2+SALAIRES!E30</f>
        <v>8110</v>
      </c>
      <c r="F30" s="21">
        <f>SUM('DEB1:FIN'!F30)/2+SALAIRES!F30</f>
        <v>0</v>
      </c>
      <c r="H30" s="53"/>
      <c r="I30" s="54"/>
      <c r="J30" s="54"/>
    </row>
    <row r="31" spans="1:10" ht="23.1" customHeight="1" thickBot="1" x14ac:dyDescent="0.35">
      <c r="A31" s="6"/>
      <c r="B31" s="18">
        <f>SUM('DEB1:FIN'!B31)/2+SALAIRES!B31</f>
        <v>0</v>
      </c>
      <c r="C31" s="18">
        <f>SUM('DEB1:FIN'!C31)/2+SALAIRES!C31</f>
        <v>0</v>
      </c>
      <c r="D31" s="15"/>
      <c r="E31" s="21">
        <f>SUM('DEB1:FIN'!E31)/2+SALAIRES!E31</f>
        <v>3715</v>
      </c>
      <c r="F31" s="21">
        <f>SUM('DEB1:FIN'!F31)/2+SALAIRES!F31</f>
        <v>0</v>
      </c>
      <c r="H31" s="53"/>
      <c r="I31" s="54"/>
      <c r="J31" s="54"/>
    </row>
    <row r="32" spans="1:10" ht="23.1" customHeight="1" thickBot="1" x14ac:dyDescent="0.35">
      <c r="A32" s="34" t="s">
        <v>18</v>
      </c>
      <c r="B32" s="35">
        <f>SUM(B33:B35)</f>
        <v>372500</v>
      </c>
      <c r="C32" s="35">
        <f>SUM(C33:C35)</f>
        <v>0</v>
      </c>
      <c r="D32" s="32" t="s">
        <v>24</v>
      </c>
      <c r="E32" s="40">
        <f>+E33+E34+E35</f>
        <v>534740</v>
      </c>
      <c r="F32" s="40">
        <f>+F33+F34+F35</f>
        <v>0</v>
      </c>
      <c r="H32" s="53"/>
      <c r="I32" s="54"/>
      <c r="J32" s="54"/>
    </row>
    <row r="33" spans="1:10" ht="23.1" customHeight="1" thickBot="1" x14ac:dyDescent="0.35">
      <c r="A33" s="6" t="s">
        <v>20</v>
      </c>
      <c r="B33" s="18">
        <f>SUM('DEB1:FIN'!B33)/2+SALAIRES!B33</f>
        <v>249000</v>
      </c>
      <c r="C33" s="18">
        <f>SUM('DEB1:FIN'!C33)/2+SALAIRES!C33</f>
        <v>0</v>
      </c>
      <c r="D33" s="15" t="s">
        <v>65</v>
      </c>
      <c r="E33" s="21">
        <f>SUM('DEB1:FIN'!E33)/2+SALAIRES!E33</f>
        <v>446000</v>
      </c>
      <c r="F33" s="21">
        <f>SUM('DEB1:FIN'!F33)/2+SALAIRES!F33</f>
        <v>0</v>
      </c>
      <c r="I33" s="54"/>
      <c r="J33" s="54"/>
    </row>
    <row r="34" spans="1:10" ht="23.1" customHeight="1" thickBot="1" x14ac:dyDescent="0.35">
      <c r="A34" s="6" t="s">
        <v>21</v>
      </c>
      <c r="B34" s="18">
        <f>SUM('DEB1:FIN'!B34)/2+SALAIRES!B34</f>
        <v>102000</v>
      </c>
      <c r="C34" s="18">
        <f>SUM('DEB1:FIN'!C34)/2+SALAIRES!C34</f>
        <v>0</v>
      </c>
      <c r="D34" s="15" t="s">
        <v>88</v>
      </c>
      <c r="E34" s="21">
        <f>SUM('DEB1:FIN'!E34)/2+SALAIRES!E34</f>
        <v>88740</v>
      </c>
      <c r="F34" s="21">
        <f>SUM('DEB1:FIN'!F34)/2+SALAIRES!F34</f>
        <v>0</v>
      </c>
      <c r="I34" s="54"/>
      <c r="J34" s="54"/>
    </row>
    <row r="35" spans="1:10" ht="23.1" customHeight="1" thickBot="1" x14ac:dyDescent="0.35">
      <c r="A35" s="6" t="s">
        <v>22</v>
      </c>
      <c r="B35" s="18">
        <f>SUM('DEB1:FIN'!B35)/2+SALAIRES!B35</f>
        <v>21500</v>
      </c>
      <c r="C35" s="18">
        <f>SUM('DEB1:FIN'!C35)/2+SALAIRES!C35</f>
        <v>0</v>
      </c>
      <c r="D35" s="15"/>
      <c r="E35" s="21">
        <f>SUM('DEB1:FIN'!E35)/2+SALAIRES!E35</f>
        <v>0</v>
      </c>
      <c r="F35" s="21">
        <f>SUM('DEB1:FIN'!F35)/2+SALAIRES!F35</f>
        <v>0</v>
      </c>
      <c r="I35" s="54"/>
      <c r="J35" s="54"/>
    </row>
    <row r="36" spans="1:10" ht="23.1" customHeight="1" thickBot="1" x14ac:dyDescent="0.35">
      <c r="A36" s="34" t="s">
        <v>23</v>
      </c>
      <c r="B36" s="40">
        <f>B37</f>
        <v>35300</v>
      </c>
      <c r="C36" s="40">
        <f>C37</f>
        <v>0</v>
      </c>
      <c r="D36" s="39" t="s">
        <v>27</v>
      </c>
      <c r="E36" s="40">
        <f>E37</f>
        <v>4000</v>
      </c>
      <c r="F36" s="40">
        <f>F37</f>
        <v>0</v>
      </c>
      <c r="I36" s="54"/>
      <c r="J36" s="54"/>
    </row>
    <row r="37" spans="1:10" ht="23.1" customHeight="1" thickBot="1" x14ac:dyDescent="0.35">
      <c r="A37" s="41"/>
      <c r="B37" s="18">
        <f>SUM('DEB1:FIN'!B37)/2+SALAIRES!B37</f>
        <v>35300</v>
      </c>
      <c r="C37" s="18">
        <f>SUM('DEB1:FIN'!C37)/2+SALAIRES!C37</f>
        <v>0</v>
      </c>
      <c r="D37" s="41"/>
      <c r="E37" s="21">
        <f>SUM('DEB1:FIN'!E37)/2+SALAIRES!E37</f>
        <v>4000</v>
      </c>
      <c r="F37" s="21">
        <f>SUM('DEB1:FIN'!F37)/2+SALAIRES!F37</f>
        <v>0</v>
      </c>
      <c r="I37" s="54"/>
      <c r="J37" s="54"/>
    </row>
    <row r="38" spans="1:10" ht="23.1" customHeight="1" thickBot="1" x14ac:dyDescent="0.35">
      <c r="A38" s="46" t="s">
        <v>25</v>
      </c>
      <c r="B38" s="37">
        <f>SUM('DEB1:FIN'!B38)/2+SALAIRES!B38</f>
        <v>0</v>
      </c>
      <c r="C38" s="37">
        <f>SUM('DEB1:FIN'!C38)/2+SALAIRES!C38</f>
        <v>0</v>
      </c>
      <c r="D38" s="45" t="s">
        <v>69</v>
      </c>
      <c r="E38" s="37">
        <f>SUM('DEB1:FIN'!E38)/2+SALAIRES!E38</f>
        <v>3500</v>
      </c>
      <c r="F38" s="37">
        <f>SUM('DEB1:FIN'!F38)/2+SALAIRES!F38</f>
        <v>0</v>
      </c>
      <c r="H38" s="53"/>
      <c r="I38" s="54"/>
      <c r="J38" s="54"/>
    </row>
    <row r="39" spans="1:10" ht="23.1" customHeight="1" thickBot="1" x14ac:dyDescent="0.35">
      <c r="A39" s="34" t="s">
        <v>26</v>
      </c>
      <c r="B39" s="40">
        <f>SUM('DEB1:FIN'!B39)/2+SALAIRES!B39</f>
        <v>0</v>
      </c>
      <c r="C39" s="40">
        <f>SUM('DEB1:FIN'!C39)/2+SALAIRES!C39</f>
        <v>0</v>
      </c>
      <c r="D39" s="47" t="s">
        <v>29</v>
      </c>
      <c r="E39" s="40">
        <f>SUM('DEB1:FIN'!E39)/2+SALAIRES!E39</f>
        <v>72500</v>
      </c>
      <c r="F39" s="40">
        <f>SUM('DEB1:FIN'!F39)/2+SALAIRES!F39</f>
        <v>0</v>
      </c>
      <c r="H39" s="53"/>
      <c r="I39" s="54"/>
      <c r="J39" s="54"/>
    </row>
    <row r="40" spans="1:10" ht="18" customHeight="1" thickBot="1" x14ac:dyDescent="0.35">
      <c r="A40" s="38" t="s">
        <v>28</v>
      </c>
      <c r="B40" s="35">
        <f>SUM('DEB1:FIN'!B40)/2+SALAIRES!B40</f>
        <v>12300</v>
      </c>
      <c r="C40" s="35">
        <f>SUM('DEB1:FIN'!C40)/2+SALAIRES!C40</f>
        <v>0</v>
      </c>
      <c r="D40" s="39" t="s">
        <v>58</v>
      </c>
      <c r="E40" s="40">
        <f>SUM('DEB1:FIN'!E40)/2+SALAIRES!E40</f>
        <v>0</v>
      </c>
      <c r="F40" s="40">
        <f>SUM('DEB1:FIN'!F40)/2+SALAIRES!F40</f>
        <v>0</v>
      </c>
      <c r="H40" s="53"/>
      <c r="I40" s="54"/>
      <c r="J40" s="54"/>
    </row>
    <row r="41" spans="1:10" ht="23.1" customHeight="1" thickBot="1" x14ac:dyDescent="0.35">
      <c r="A41" s="8" t="s">
        <v>30</v>
      </c>
      <c r="B41" s="20">
        <f>B5</f>
        <v>998322</v>
      </c>
      <c r="C41" s="20">
        <f>C5</f>
        <v>0</v>
      </c>
      <c r="D41" s="16" t="s">
        <v>31</v>
      </c>
      <c r="E41" s="30">
        <f>E5</f>
        <v>836170</v>
      </c>
      <c r="F41" s="30">
        <f>F5</f>
        <v>0</v>
      </c>
      <c r="H41" s="53"/>
      <c r="I41" s="54"/>
      <c r="J41" s="54"/>
    </row>
    <row r="42" spans="1:10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4" t="s">
        <v>33</v>
      </c>
      <c r="E42" s="28">
        <f>SUM(E43:E46)</f>
        <v>0</v>
      </c>
      <c r="F42" s="28">
        <f>SUM(F43:F46)</f>
        <v>0</v>
      </c>
      <c r="H42" s="53"/>
      <c r="I42" s="54"/>
      <c r="J42" s="54"/>
    </row>
    <row r="43" spans="1:10" ht="18" customHeight="1" thickBot="1" x14ac:dyDescent="0.35">
      <c r="A43" s="6" t="s">
        <v>34</v>
      </c>
      <c r="B43" s="55">
        <f>SUM('DEB1:FIN'!B43)</f>
        <v>0</v>
      </c>
      <c r="C43" s="18">
        <f>SUM('DEB1:FIN'!C43)</f>
        <v>0</v>
      </c>
      <c r="D43" s="15" t="s">
        <v>35</v>
      </c>
      <c r="E43" s="21">
        <f t="shared" ref="E43:F46" si="0">B43</f>
        <v>0</v>
      </c>
      <c r="F43" s="21">
        <f t="shared" si="0"/>
        <v>0</v>
      </c>
      <c r="H43" s="53"/>
      <c r="I43" s="54"/>
      <c r="J43" s="54"/>
    </row>
    <row r="44" spans="1:10" ht="23.1" customHeight="1" thickBot="1" x14ac:dyDescent="0.35">
      <c r="A44" s="6" t="s">
        <v>36</v>
      </c>
      <c r="B44" s="55">
        <f>SUM('DEB1:FIN'!B44)</f>
        <v>0</v>
      </c>
      <c r="C44" s="18">
        <f>SUM('DEB1:FIN'!C44)</f>
        <v>0</v>
      </c>
      <c r="D44" s="15" t="s">
        <v>37</v>
      </c>
      <c r="E44" s="21">
        <f t="shared" si="0"/>
        <v>0</v>
      </c>
      <c r="F44" s="21">
        <f t="shared" si="0"/>
        <v>0</v>
      </c>
      <c r="H44" s="53"/>
      <c r="I44" s="54"/>
      <c r="J44" s="54"/>
    </row>
    <row r="45" spans="1:10" ht="23.1" customHeight="1" thickBot="1" x14ac:dyDescent="0.35">
      <c r="A45" s="6" t="s">
        <v>38</v>
      </c>
      <c r="B45" s="55">
        <f>SUM('DEB1:FIN'!B45)</f>
        <v>0</v>
      </c>
      <c r="C45" s="18">
        <f>SUM('DEB1:FIN'!C45)</f>
        <v>0</v>
      </c>
      <c r="D45" s="15" t="s">
        <v>39</v>
      </c>
      <c r="E45" s="21">
        <f t="shared" si="0"/>
        <v>0</v>
      </c>
      <c r="F45" s="21">
        <f t="shared" si="0"/>
        <v>0</v>
      </c>
      <c r="H45" s="53"/>
      <c r="I45" s="54"/>
      <c r="J45" s="54"/>
    </row>
    <row r="46" spans="1:10" ht="23.1" customHeight="1" thickBot="1" x14ac:dyDescent="0.35">
      <c r="A46" s="6" t="s">
        <v>40</v>
      </c>
      <c r="B46" s="55">
        <f>SUM('DEB1:FIN'!B46)</f>
        <v>0</v>
      </c>
      <c r="C46" s="18">
        <f>SUM('DEB1:FIN'!C46)</f>
        <v>0</v>
      </c>
      <c r="D46" s="15" t="s">
        <v>40</v>
      </c>
      <c r="E46" s="21">
        <f t="shared" si="0"/>
        <v>0</v>
      </c>
      <c r="F46" s="21">
        <f t="shared" si="0"/>
        <v>0</v>
      </c>
      <c r="H46" s="53"/>
      <c r="I46" s="54"/>
      <c r="J46" s="54"/>
    </row>
    <row r="47" spans="1:10" ht="23.1" customHeight="1" thickBot="1" x14ac:dyDescent="0.35">
      <c r="A47" s="9" t="s">
        <v>41</v>
      </c>
      <c r="B47" s="20">
        <f>B41+B42</f>
        <v>998322</v>
      </c>
      <c r="C47" s="20">
        <f>C41+C42</f>
        <v>0</v>
      </c>
      <c r="D47" s="17" t="s">
        <v>41</v>
      </c>
      <c r="E47" s="30">
        <f>E41+E42</f>
        <v>836170</v>
      </c>
      <c r="F47" s="30">
        <f>F41+F42</f>
        <v>0</v>
      </c>
      <c r="H47" s="53"/>
      <c r="I47" s="54"/>
      <c r="J47" s="54"/>
    </row>
    <row r="48" spans="1:10" ht="23.1" customHeight="1" x14ac:dyDescent="0.3">
      <c r="H48" s="53"/>
      <c r="I48" s="54"/>
      <c r="J48" s="54"/>
    </row>
    <row r="49" spans="2:10" ht="15.75" customHeight="1" x14ac:dyDescent="0.3">
      <c r="D49" s="10" t="s">
        <v>42</v>
      </c>
      <c r="E49" s="31">
        <f>B41-E41</f>
        <v>162152</v>
      </c>
      <c r="F49" s="31">
        <f>C41-F41</f>
        <v>0</v>
      </c>
      <c r="H49" s="53"/>
      <c r="I49" s="54"/>
      <c r="J49" s="54"/>
    </row>
    <row r="50" spans="2:10" ht="16.8" x14ac:dyDescent="0.3">
      <c r="B50" s="31"/>
      <c r="F50" s="31"/>
      <c r="H50" s="53"/>
      <c r="I50" s="54"/>
      <c r="J50" s="54"/>
    </row>
    <row r="51" spans="2:10" ht="16.8" x14ac:dyDescent="0.3">
      <c r="B51" s="31"/>
      <c r="E51" s="31"/>
      <c r="F51" s="31"/>
      <c r="H51" s="53"/>
      <c r="I51" s="54"/>
      <c r="J51" s="54"/>
    </row>
    <row r="52" spans="2:10" ht="16.8" x14ac:dyDescent="0.3">
      <c r="H52" s="53"/>
      <c r="I52" s="54"/>
      <c r="J52" s="54"/>
    </row>
    <row r="53" spans="2:10" ht="16.8" x14ac:dyDescent="0.3">
      <c r="C53" s="31"/>
      <c r="H53" s="53"/>
      <c r="I53" s="54"/>
      <c r="J53" s="54"/>
    </row>
    <row r="54" spans="2:10" ht="16.8" x14ac:dyDescent="0.3">
      <c r="C54" s="31"/>
      <c r="F54" s="31"/>
      <c r="H54" s="53"/>
      <c r="I54" s="54"/>
      <c r="J54" s="54"/>
    </row>
    <row r="55" spans="2:10" ht="16.8" x14ac:dyDescent="0.3">
      <c r="H55" s="53"/>
      <c r="I55" s="54"/>
      <c r="J55" s="54"/>
    </row>
    <row r="56" spans="2:10" ht="16.8" x14ac:dyDescent="0.3">
      <c r="H56" s="53"/>
      <c r="I56" s="54"/>
      <c r="J56" s="54"/>
    </row>
    <row r="57" spans="2:10" ht="16.8" x14ac:dyDescent="0.3">
      <c r="H57" s="53"/>
      <c r="I57" s="54"/>
      <c r="J57" s="54"/>
    </row>
    <row r="58" spans="2:10" ht="16.8" x14ac:dyDescent="0.3">
      <c r="H58" s="53"/>
      <c r="I58" s="54"/>
      <c r="J58" s="54"/>
    </row>
    <row r="59" spans="2:10" ht="16.8" x14ac:dyDescent="0.3">
      <c r="H59" s="53"/>
      <c r="I59" s="54"/>
      <c r="J59" s="54"/>
    </row>
    <row r="60" spans="2:10" ht="16.8" x14ac:dyDescent="0.3">
      <c r="H60" s="53"/>
      <c r="I60" s="54"/>
      <c r="J60" s="54"/>
    </row>
    <row r="61" spans="2:10" ht="16.8" x14ac:dyDescent="0.3">
      <c r="H61" s="53"/>
      <c r="I61" s="54"/>
      <c r="J61" s="54"/>
    </row>
    <row r="62" spans="2:10" ht="16.8" x14ac:dyDescent="0.3">
      <c r="H62" s="53"/>
      <c r="I62" s="54"/>
      <c r="J62" s="54"/>
    </row>
    <row r="63" spans="2:10" ht="16.8" x14ac:dyDescent="0.3">
      <c r="H63" s="53"/>
      <c r="I63" s="54"/>
      <c r="J63" s="54"/>
    </row>
    <row r="64" spans="2:10" ht="16.8" x14ac:dyDescent="0.3">
      <c r="H64" s="53"/>
      <c r="I64" s="54"/>
      <c r="J64" s="54"/>
    </row>
    <row r="65" spans="8:10" ht="16.8" x14ac:dyDescent="0.3">
      <c r="H65" s="53"/>
      <c r="I65" s="54"/>
      <c r="J65" s="54"/>
    </row>
    <row r="66" spans="8:10" ht="16.8" x14ac:dyDescent="0.3">
      <c r="H66" s="53"/>
      <c r="I66" s="54"/>
      <c r="J66" s="54"/>
    </row>
    <row r="67" spans="8:10" ht="16.8" x14ac:dyDescent="0.3">
      <c r="H67" s="53"/>
      <c r="I67" s="54"/>
      <c r="J67" s="54"/>
    </row>
    <row r="68" spans="8:10" ht="16.8" x14ac:dyDescent="0.3">
      <c r="H68" s="53"/>
      <c r="I68" s="54"/>
      <c r="J68" s="54"/>
    </row>
    <row r="69" spans="8:10" ht="16.8" x14ac:dyDescent="0.3">
      <c r="H69" s="53"/>
      <c r="I69" s="54"/>
      <c r="J69" s="54"/>
    </row>
    <row r="70" spans="8:10" ht="16.8" x14ac:dyDescent="0.3">
      <c r="H70" s="53"/>
      <c r="I70" s="54"/>
      <c r="J70" s="54"/>
    </row>
    <row r="71" spans="8:10" ht="16.8" x14ac:dyDescent="0.3">
      <c r="H71" s="53"/>
      <c r="I71" s="54"/>
      <c r="J71" s="54"/>
    </row>
    <row r="72" spans="8:10" ht="16.8" x14ac:dyDescent="0.3">
      <c r="H72" s="53"/>
      <c r="I72" s="54"/>
      <c r="J72" s="54"/>
    </row>
    <row r="73" spans="8:10" ht="16.8" x14ac:dyDescent="0.3">
      <c r="H73" s="53"/>
      <c r="I73" s="54"/>
      <c r="J73" s="54"/>
    </row>
    <row r="74" spans="8:10" ht="16.8" x14ac:dyDescent="0.3">
      <c r="H74" s="53"/>
      <c r="I74" s="54"/>
      <c r="J74" s="54"/>
    </row>
    <row r="75" spans="8:10" ht="16.8" x14ac:dyDescent="0.3">
      <c r="H75" s="53"/>
      <c r="I75" s="54"/>
      <c r="J75" s="54"/>
    </row>
    <row r="76" spans="8:10" ht="16.8" x14ac:dyDescent="0.3">
      <c r="H76" s="53"/>
      <c r="I76" s="54"/>
      <c r="J76" s="54"/>
    </row>
    <row r="77" spans="8:10" ht="16.8" x14ac:dyDescent="0.3">
      <c r="H77" s="53"/>
      <c r="I77" s="54"/>
      <c r="J77" s="54"/>
    </row>
    <row r="78" spans="8:10" ht="16.8" x14ac:dyDescent="0.3">
      <c r="H78" s="53"/>
      <c r="I78" s="54"/>
      <c r="J78" s="54"/>
    </row>
    <row r="79" spans="8:10" ht="16.8" x14ac:dyDescent="0.3">
      <c r="H79" s="53"/>
      <c r="I79" s="54"/>
      <c r="J79" s="54"/>
    </row>
    <row r="80" spans="8:10" ht="16.8" x14ac:dyDescent="0.3">
      <c r="H80" s="53"/>
      <c r="I80" s="54"/>
      <c r="J80" s="54"/>
    </row>
    <row r="81" spans="8:10" ht="16.8" x14ac:dyDescent="0.3">
      <c r="H81" s="53"/>
      <c r="I81" s="54"/>
      <c r="J81" s="54"/>
    </row>
    <row r="82" spans="8:10" ht="16.8" x14ac:dyDescent="0.3">
      <c r="H82" s="53"/>
      <c r="I82" s="54"/>
      <c r="J82" s="54"/>
    </row>
    <row r="83" spans="8:10" ht="16.8" x14ac:dyDescent="0.3">
      <c r="H83" s="53"/>
      <c r="I83" s="54"/>
      <c r="J83" s="54"/>
    </row>
    <row r="84" spans="8:10" ht="16.8" x14ac:dyDescent="0.3">
      <c r="H84" s="53"/>
      <c r="I84" s="54"/>
      <c r="J84" s="54"/>
    </row>
    <row r="85" spans="8:10" ht="16.8" x14ac:dyDescent="0.3">
      <c r="H85" s="53"/>
      <c r="I85" s="54"/>
      <c r="J85" s="54"/>
    </row>
    <row r="86" spans="8:10" ht="16.8" x14ac:dyDescent="0.3">
      <c r="H86" s="53"/>
      <c r="I86" s="54"/>
      <c r="J86" s="54"/>
    </row>
    <row r="87" spans="8:10" ht="16.8" x14ac:dyDescent="0.3">
      <c r="H87" s="53"/>
      <c r="I87" s="54"/>
      <c r="J87" s="54"/>
    </row>
    <row r="88" spans="8:10" ht="16.8" x14ac:dyDescent="0.3">
      <c r="H88" s="53"/>
      <c r="I88" s="54"/>
      <c r="J88" s="54"/>
    </row>
    <row r="89" spans="8:10" ht="16.8" x14ac:dyDescent="0.3">
      <c r="H89" s="53"/>
      <c r="I89" s="54"/>
      <c r="J89" s="54"/>
    </row>
    <row r="90" spans="8:10" ht="16.8" x14ac:dyDescent="0.3">
      <c r="H90" s="53"/>
      <c r="I90" s="54"/>
      <c r="J90" s="54"/>
    </row>
    <row r="91" spans="8:10" ht="16.8" x14ac:dyDescent="0.3">
      <c r="H91" s="53"/>
      <c r="I91" s="54"/>
      <c r="J91" s="54"/>
    </row>
    <row r="92" spans="8:10" ht="16.8" x14ac:dyDescent="0.3">
      <c r="H92" s="53"/>
      <c r="I92" s="54"/>
      <c r="J92" s="54"/>
    </row>
    <row r="93" spans="8:10" ht="16.8" x14ac:dyDescent="0.3">
      <c r="H93" s="53"/>
      <c r="I93" s="54"/>
      <c r="J93" s="54"/>
    </row>
    <row r="94" spans="8:10" ht="16.8" x14ac:dyDescent="0.3">
      <c r="H94" s="53"/>
      <c r="I94" s="54"/>
      <c r="J94" s="54"/>
    </row>
    <row r="95" spans="8:10" ht="16.8" x14ac:dyDescent="0.3">
      <c r="H95" s="53"/>
      <c r="I95" s="54"/>
      <c r="J95" s="54"/>
    </row>
    <row r="96" spans="8:10" ht="16.8" x14ac:dyDescent="0.3">
      <c r="H96" s="53"/>
      <c r="I96" s="54"/>
      <c r="J96" s="54"/>
    </row>
    <row r="97" spans="8:10" ht="16.8" x14ac:dyDescent="0.3">
      <c r="H97" s="53"/>
      <c r="I97" s="54"/>
      <c r="J97" s="54"/>
    </row>
    <row r="98" spans="8:10" ht="16.8" x14ac:dyDescent="0.3">
      <c r="H98" s="53"/>
      <c r="I98" s="54"/>
      <c r="J98" s="54"/>
    </row>
    <row r="99" spans="8:10" ht="16.8" x14ac:dyDescent="0.3">
      <c r="H99" s="53"/>
      <c r="I99" s="54"/>
      <c r="J99" s="54"/>
    </row>
    <row r="100" spans="8:10" ht="16.8" x14ac:dyDescent="0.3">
      <c r="H100" s="53"/>
      <c r="I100" s="54"/>
      <c r="J100" s="54"/>
    </row>
    <row r="101" spans="8:10" ht="16.8" x14ac:dyDescent="0.3">
      <c r="H101" s="53"/>
      <c r="I101" s="54"/>
      <c r="J101" s="54"/>
    </row>
    <row r="102" spans="8:10" ht="16.8" x14ac:dyDescent="0.3">
      <c r="H102" s="53"/>
      <c r="I102" s="54"/>
      <c r="J102" s="54"/>
    </row>
    <row r="103" spans="8:10" ht="16.8" x14ac:dyDescent="0.3">
      <c r="H103" s="53"/>
      <c r="I103" s="54"/>
      <c r="J103" s="54"/>
    </row>
    <row r="104" spans="8:10" ht="16.8" x14ac:dyDescent="0.3">
      <c r="H104" s="53"/>
      <c r="I104" s="54"/>
      <c r="J104" s="54"/>
    </row>
    <row r="105" spans="8:10" ht="16.8" x14ac:dyDescent="0.3">
      <c r="H105" s="53"/>
      <c r="I105" s="54"/>
      <c r="J105" s="54"/>
    </row>
    <row r="106" spans="8:10" ht="16.8" x14ac:dyDescent="0.3">
      <c r="H106" s="53"/>
      <c r="I106" s="54"/>
      <c r="J106" s="54"/>
    </row>
    <row r="107" spans="8:10" ht="16.8" x14ac:dyDescent="0.3">
      <c r="H107" s="53"/>
      <c r="I107" s="54"/>
      <c r="J107" s="54"/>
    </row>
    <row r="108" spans="8:10" ht="16.8" x14ac:dyDescent="0.3">
      <c r="H108" s="53"/>
      <c r="I108" s="54"/>
      <c r="J108" s="54"/>
    </row>
    <row r="109" spans="8:10" ht="16.8" x14ac:dyDescent="0.3">
      <c r="H109" s="53"/>
      <c r="I109" s="54"/>
      <c r="J109" s="54"/>
    </row>
    <row r="110" spans="8:10" ht="16.8" x14ac:dyDescent="0.3">
      <c r="H110" s="53"/>
      <c r="I110" s="54"/>
      <c r="J110" s="54"/>
    </row>
    <row r="111" spans="8:10" ht="16.8" x14ac:dyDescent="0.3">
      <c r="H111" s="53"/>
      <c r="I111" s="54"/>
      <c r="J111" s="54"/>
    </row>
    <row r="112" spans="8:10" ht="16.8" x14ac:dyDescent="0.3">
      <c r="H112" s="53"/>
      <c r="I112" s="54"/>
      <c r="J112" s="54"/>
    </row>
    <row r="113" spans="8:10" ht="16.8" x14ac:dyDescent="0.3">
      <c r="H113" s="53"/>
      <c r="I113" s="54"/>
      <c r="J113" s="54"/>
    </row>
    <row r="114" spans="8:10" ht="16.8" x14ac:dyDescent="0.3">
      <c r="H114" s="53"/>
      <c r="I114" s="54"/>
      <c r="J114" s="54"/>
    </row>
    <row r="115" spans="8:10" ht="16.8" x14ac:dyDescent="0.3">
      <c r="H115" s="53"/>
      <c r="I115" s="54"/>
      <c r="J115" s="54"/>
    </row>
    <row r="116" spans="8:10" ht="16.8" x14ac:dyDescent="0.3">
      <c r="H116" s="53"/>
      <c r="I116" s="54"/>
      <c r="J116" s="54"/>
    </row>
    <row r="117" spans="8:10" ht="16.8" x14ac:dyDescent="0.3">
      <c r="H117" s="53"/>
      <c r="I117" s="54"/>
      <c r="J117" s="54"/>
    </row>
    <row r="118" spans="8:10" ht="16.8" x14ac:dyDescent="0.3">
      <c r="H118" s="53"/>
      <c r="I118" s="54"/>
      <c r="J118" s="54"/>
    </row>
    <row r="119" spans="8:10" ht="16.8" x14ac:dyDescent="0.3">
      <c r="H119" s="53"/>
      <c r="I119" s="54"/>
      <c r="J119" s="54"/>
    </row>
    <row r="120" spans="8:10" ht="16.8" x14ac:dyDescent="0.3">
      <c r="H120" s="53"/>
      <c r="I120" s="54"/>
      <c r="J120" s="54"/>
    </row>
    <row r="121" spans="8:10" ht="16.8" x14ac:dyDescent="0.3">
      <c r="H121" s="53"/>
      <c r="I121" s="54"/>
      <c r="J121" s="54"/>
    </row>
    <row r="122" spans="8:10" ht="16.8" x14ac:dyDescent="0.3">
      <c r="H122" s="53"/>
      <c r="I122" s="54"/>
      <c r="J122" s="54"/>
    </row>
    <row r="123" spans="8:10" ht="16.8" x14ac:dyDescent="0.3">
      <c r="H123" s="53"/>
      <c r="I123" s="54"/>
      <c r="J123" s="54"/>
    </row>
    <row r="124" spans="8:10" ht="16.8" x14ac:dyDescent="0.3">
      <c r="H124" s="53"/>
      <c r="I124" s="54"/>
      <c r="J124" s="54"/>
    </row>
    <row r="125" spans="8:10" ht="16.8" x14ac:dyDescent="0.3">
      <c r="H125" s="53"/>
      <c r="I125" s="54"/>
      <c r="J125" s="54"/>
    </row>
    <row r="126" spans="8:10" ht="16.8" x14ac:dyDescent="0.3">
      <c r="H126" s="53"/>
      <c r="I126" s="54"/>
      <c r="J126" s="54"/>
    </row>
    <row r="127" spans="8:10" ht="16.8" x14ac:dyDescent="0.3">
      <c r="H127" s="53"/>
      <c r="I127" s="54"/>
      <c r="J127" s="54"/>
    </row>
    <row r="128" spans="8:10" ht="16.8" x14ac:dyDescent="0.3">
      <c r="H128" s="53"/>
      <c r="I128" s="54"/>
      <c r="J128" s="54"/>
    </row>
    <row r="129" spans="8:10" ht="16.8" x14ac:dyDescent="0.3">
      <c r="H129" s="53"/>
      <c r="I129" s="54"/>
      <c r="J129" s="54"/>
    </row>
    <row r="130" spans="8:10" ht="16.8" x14ac:dyDescent="0.3">
      <c r="H130" s="53"/>
      <c r="I130" s="54"/>
      <c r="J130" s="54"/>
    </row>
    <row r="131" spans="8:10" ht="16.8" x14ac:dyDescent="0.3">
      <c r="H131" s="53"/>
      <c r="I131" s="54"/>
      <c r="J131" s="54"/>
    </row>
    <row r="132" spans="8:10" ht="16.8" x14ac:dyDescent="0.3">
      <c r="H132" s="53"/>
      <c r="I132" s="54"/>
      <c r="J132" s="54"/>
    </row>
    <row r="133" spans="8:10" ht="16.8" x14ac:dyDescent="0.3">
      <c r="H133" s="53"/>
      <c r="I133" s="54"/>
      <c r="J133" s="54"/>
    </row>
    <row r="134" spans="8:10" ht="16.8" x14ac:dyDescent="0.3">
      <c r="H134" s="53"/>
      <c r="I134" s="54"/>
      <c r="J134" s="54"/>
    </row>
    <row r="135" spans="8:10" ht="16.8" x14ac:dyDescent="0.3">
      <c r="H135" s="53"/>
      <c r="I135" s="54"/>
      <c r="J135" s="54"/>
    </row>
    <row r="136" spans="8:10" ht="16.8" x14ac:dyDescent="0.3">
      <c r="H136" s="53"/>
      <c r="I136" s="54"/>
      <c r="J136" s="54"/>
    </row>
    <row r="137" spans="8:10" ht="16.8" x14ac:dyDescent="0.3">
      <c r="H137" s="53"/>
      <c r="I137" s="54"/>
      <c r="J137" s="54"/>
    </row>
    <row r="138" spans="8:10" ht="16.8" x14ac:dyDescent="0.3">
      <c r="H138" s="53"/>
      <c r="I138" s="54"/>
      <c r="J138" s="54"/>
    </row>
    <row r="139" spans="8:10" ht="16.8" x14ac:dyDescent="0.3">
      <c r="H139" s="53"/>
      <c r="I139" s="54"/>
      <c r="J139" s="54"/>
    </row>
    <row r="140" spans="8:10" ht="16.8" x14ac:dyDescent="0.3">
      <c r="H140" s="53"/>
      <c r="I140" s="54"/>
      <c r="J140" s="54"/>
    </row>
    <row r="141" spans="8:10" ht="16.8" x14ac:dyDescent="0.3">
      <c r="H141" s="53"/>
      <c r="I141" s="54"/>
      <c r="J141" s="54"/>
    </row>
    <row r="142" spans="8:10" ht="16.8" x14ac:dyDescent="0.3">
      <c r="H142" s="53"/>
      <c r="I142" s="54"/>
      <c r="J142" s="54"/>
    </row>
  </sheetData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94</vt:i4>
      </vt:variant>
      <vt:variant>
        <vt:lpstr>Plages nommées</vt:lpstr>
      </vt:variant>
      <vt:variant>
        <vt:i4>1</vt:i4>
      </vt:variant>
    </vt:vector>
  </HeadingPairs>
  <TitlesOfParts>
    <vt:vector size="95" baseType="lpstr">
      <vt:lpstr>DEB</vt:lpstr>
      <vt:lpstr>DEB1</vt:lpstr>
      <vt:lpstr>1 COMPET Hiver</vt:lpstr>
      <vt:lpstr>1 COMPET Eté</vt:lpstr>
      <vt:lpstr>1 COMPET INTER CLUBS</vt:lpstr>
      <vt:lpstr>1 COMPETITION MASTERS</vt:lpstr>
      <vt:lpstr>1 Marche</vt:lpstr>
      <vt:lpstr>1 Cross</vt:lpstr>
      <vt:lpstr>1 MEETING</vt:lpstr>
      <vt:lpstr>1 FCT</vt:lpstr>
      <vt:lpstr>FIN1</vt:lpstr>
      <vt:lpstr>CUMUL 1</vt:lpstr>
      <vt:lpstr>DEB2</vt:lpstr>
      <vt:lpstr>2 A POLE Stage</vt:lpstr>
      <vt:lpstr>2 A POLE Entrainement</vt:lpstr>
      <vt:lpstr>2 A POLE Suivis</vt:lpstr>
      <vt:lpstr>2 A POLE Equipement</vt:lpstr>
      <vt:lpstr>2 A Aide performance</vt:lpstr>
      <vt:lpstr>2 A FCT</vt:lpstr>
      <vt:lpstr>2 B Stages</vt:lpstr>
      <vt:lpstr>2 B CHPT FRANCE</vt:lpstr>
      <vt:lpstr>2 C Selection</vt:lpstr>
      <vt:lpstr>2 E ETR</vt:lpstr>
      <vt:lpstr>FIN2</vt:lpstr>
      <vt:lpstr>CUMUL 2</vt:lpstr>
      <vt:lpstr>DEB3</vt:lpstr>
      <vt:lpstr>3 Pass Athlé</vt:lpstr>
      <vt:lpstr>3 Stage JEUNES</vt:lpstr>
      <vt:lpstr>3 Sélections Athlé 2028</vt:lpstr>
      <vt:lpstr>3 ETR Jeunes</vt:lpstr>
      <vt:lpstr>FIN3</vt:lpstr>
      <vt:lpstr>CUMUL 3</vt:lpstr>
      <vt:lpstr>DEB4</vt:lpstr>
      <vt:lpstr>4A Courses HS</vt:lpstr>
      <vt:lpstr>4A Selection</vt:lpstr>
      <vt:lpstr>4B Autres</vt:lpstr>
      <vt:lpstr>4 FCT</vt:lpstr>
      <vt:lpstr>FIN4</vt:lpstr>
      <vt:lpstr>CUMUL 4</vt:lpstr>
      <vt:lpstr>DEB5</vt:lpstr>
      <vt:lpstr>5 Dev AFS</vt:lpstr>
      <vt:lpstr>5 ATHLE SANTE MNTP</vt:lpstr>
      <vt:lpstr>5 ATHLE SANTE Tous en forme</vt:lpstr>
      <vt:lpstr>5 Lycée</vt:lpstr>
      <vt:lpstr>5 ETR</vt:lpstr>
      <vt:lpstr>FIN5</vt:lpstr>
      <vt:lpstr>CUMUL 5</vt:lpstr>
      <vt:lpstr>DEB6</vt:lpstr>
      <vt:lpstr>6A FORMATIONS DIRIGEANTS</vt:lpstr>
      <vt:lpstr>6B FORMATIONS Offiiels</vt:lpstr>
      <vt:lpstr>6C FORMATIONS Entraineurs</vt:lpstr>
      <vt:lpstr>6D FORMATIONS Salariés</vt:lpstr>
      <vt:lpstr>FIN6</vt:lpstr>
      <vt:lpstr>CUMUL 6</vt:lpstr>
      <vt:lpstr>DEB7</vt:lpstr>
      <vt:lpstr>7A Relations CDA</vt:lpstr>
      <vt:lpstr>7A Relations Autres</vt:lpstr>
      <vt:lpstr>7A Anim plage</vt:lpstr>
      <vt:lpstr>7A Soirée athlé</vt:lpstr>
      <vt:lpstr>7B Internet</vt:lpstr>
      <vt:lpstr>7 B LICENCES</vt:lpstr>
      <vt:lpstr>FIN7</vt:lpstr>
      <vt:lpstr>CUMUL 7</vt:lpstr>
      <vt:lpstr>DEB8</vt:lpstr>
      <vt:lpstr>8A AG LANA</vt:lpstr>
      <vt:lpstr>8A AG FFA</vt:lpstr>
      <vt:lpstr>8A Com Dir</vt:lpstr>
      <vt:lpstr>8A Bur Exe</vt:lpstr>
      <vt:lpstr>8 A COT</vt:lpstr>
      <vt:lpstr>8 A CSO</vt:lpstr>
      <vt:lpstr>8A HT NIV</vt:lpstr>
      <vt:lpstr>8A Marche</vt:lpstr>
      <vt:lpstr>8A CSE</vt:lpstr>
      <vt:lpstr>8A RUNNING</vt:lpstr>
      <vt:lpstr>8 A HANDISPORTS</vt:lpstr>
      <vt:lpstr>8A Communication</vt:lpstr>
      <vt:lpstr>8 A MASTERS</vt:lpstr>
      <vt:lpstr>8A Médical</vt:lpstr>
      <vt:lpstr>8A Formations</vt:lpstr>
      <vt:lpstr>Médailles</vt:lpstr>
      <vt:lpstr>FIN8</vt:lpstr>
      <vt:lpstr>CUMUL 8</vt:lpstr>
      <vt:lpstr>DEB9</vt:lpstr>
      <vt:lpstr>9A Affranchissement</vt:lpstr>
      <vt:lpstr>9A Honoraires</vt:lpstr>
      <vt:lpstr>9B Fournitures Location</vt:lpstr>
      <vt:lpstr>9B Impôts</vt:lpstr>
      <vt:lpstr>9B Amortissement</vt:lpstr>
      <vt:lpstr>9C Fonctionnement</vt:lpstr>
      <vt:lpstr>FIN9</vt:lpstr>
      <vt:lpstr>CUMUL 9</vt:lpstr>
      <vt:lpstr>FIN</vt:lpstr>
      <vt:lpstr>SALAIRES</vt:lpstr>
      <vt:lpstr>CUMUL ACTIONS</vt:lpstr>
      <vt:lpstr>'CUMUL ACTIONS'!Zone_d_impression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Jean-Pierre Rouquier</dc:creator>
  <cp:lastModifiedBy>Utilisateur</cp:lastModifiedBy>
  <cp:lastPrinted>2020-07-05T08:57:18Z</cp:lastPrinted>
  <dcterms:created xsi:type="dcterms:W3CDTF">2017-12-02T15:54:32Z</dcterms:created>
  <dcterms:modified xsi:type="dcterms:W3CDTF">2022-01-04T17:28:34Z</dcterms:modified>
</cp:coreProperties>
</file>